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75" windowHeight="10995" activeTab="8"/>
  </bookViews>
  <sheets>
    <sheet name="Read Me" sheetId="1" r:id="rId1"/>
    <sheet name="Fig 1" sheetId="2" r:id="rId2"/>
    <sheet name="Fig 2" sheetId="3" r:id="rId3"/>
    <sheet name="Fig 3" sheetId="4" r:id="rId4"/>
    <sheet name="Fig 4" sheetId="5" r:id="rId5"/>
    <sheet name="Fig 5" sheetId="6" r:id="rId6"/>
    <sheet name="Fig 6" sheetId="7" r:id="rId7"/>
    <sheet name="Fig 7" sheetId="8" r:id="rId8"/>
    <sheet name="Fig 8" sheetId="9" r:id="rId9"/>
  </sheets>
  <definedNames>
    <definedName name="DLX1.USE">#REF!</definedName>
    <definedName name="DLX2.USE">#REF!</definedName>
  </definedNames>
  <calcPr fullCalcOnLoad="1"/>
</workbook>
</file>

<file path=xl/comments9.xml><?xml version="1.0" encoding="utf-8"?>
<comments xmlns="http://schemas.openxmlformats.org/spreadsheetml/2006/main">
  <authors>
    <author>Craig Aubuchon</author>
  </authors>
  <commentList>
    <comment ref="B3" authorId="0">
      <text>
        <r>
          <rPr>
            <b/>
            <sz val="8"/>
            <rFont val="Tahoma"/>
            <family val="0"/>
          </rPr>
          <t>Craig Aubuchon:</t>
        </r>
        <r>
          <rPr>
            <sz val="8"/>
            <rFont val="Tahoma"/>
            <family val="0"/>
          </rPr>
          <t xml:space="preserve">
This is series Dc1106, from the file of the same name.  It has been converted to Millions of Dollars.</t>
        </r>
      </text>
    </comment>
  </commentList>
</comments>
</file>

<file path=xl/sharedStrings.xml><?xml version="1.0" encoding="utf-8"?>
<sst xmlns="http://schemas.openxmlformats.org/spreadsheetml/2006/main" count="527" uniqueCount="188">
  <si>
    <t>Year</t>
  </si>
  <si>
    <t xml:space="preserve">UnitsStarted_NumberOfUnitsInStructure_One_Dc511_Thousand </t>
  </si>
  <si>
    <t xml:space="preserve">NewHousingUnits_Total_Dc257_MillionDollars </t>
  </si>
  <si>
    <t>1889</t>
  </si>
  <si>
    <t/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</si>
  <si>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</si>
  <si>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</si>
  <si>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</si>
  <si>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</si>
  <si>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</si>
  <si>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</si>
  <si>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</si>
  <si>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</si>
  <si>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</si>
  <si>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</si>
  <si>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</si>
  <si>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</si>
  <si>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</si>
  <si>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</si>
  <si>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</si>
  <si>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</si>
  <si>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</si>
  <si>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</si>
  <si>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</si>
  <si>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</si>
  <si>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</si>
  <si>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</si>
  <si>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</si>
  <si>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</si>
  <si>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</si>
  <si>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 xml:space="preserve"> Se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</si>
  <si>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</si>
  <si>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</si>
  <si>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</si>
  <si>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</si>
  <si>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</si>
  <si>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</si>
  <si>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</si>
  <si>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</si>
  <si>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</si>
  <si>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</si>
  <si>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</si>
  <si>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</si>
  <si>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</si>
  <si>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</si>
  <si>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</si>
  <si>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</si>
  <si>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</si>
  <si>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</si>
  <si>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</si>
  <si>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</si>
  <si>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</si>
  <si>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</si>
  <si>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</si>
  <si>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</si>
  <si>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</si>
  <si>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</si>
  <si>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</si>
  <si>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</si>
  <si>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</si>
  <si>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</si>
  <si>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</si>
  <si>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</si>
  <si>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</si>
  <si>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</si>
  <si>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</si>
  <si>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</si>
  <si>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</si>
  <si>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</si>
  <si>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</si>
  <si>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</si>
  <si>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</si>
  <si>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</si>
  <si>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</si>
  <si>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r>
      <t>Historical Statistics of the United States, Earliest Times to the Present:  Millennial Edition</t>
    </r>
    <r>
      <rPr>
        <sz val="12"/>
        <rFont val="Times New Roman"/>
        <family val="1"/>
      </rPr>
      <t xml:space="preserve"> (Cambridge University Press, 2006), Series Dc511 and Dc257</t>
    </r>
  </si>
  <si>
    <t>CPI Deflator</t>
  </si>
  <si>
    <t xml:space="preserve">PriceIndex_Unadjusted_Dc826_Index1929100 </t>
  </si>
  <si>
    <t>Real CPI adj Price Index</t>
  </si>
  <si>
    <t>9.9</t>
  </si>
  <si>
    <t>10</t>
  </si>
  <si>
    <t>1915</t>
  </si>
  <si>
    <t>10.1</t>
  </si>
  <si>
    <t>10.9</t>
  </si>
  <si>
    <t>12.8</t>
  </si>
  <si>
    <t>15.1</t>
  </si>
  <si>
    <t>17.3</t>
  </si>
  <si>
    <t>20</t>
  </si>
  <si>
    <t>17.9</t>
  </si>
  <si>
    <t>16.8</t>
  </si>
  <si>
    <t>17.1</t>
  </si>
  <si>
    <t>17.5</t>
  </si>
  <si>
    <t>17.7</t>
  </si>
  <si>
    <t>17.4</t>
  </si>
  <si>
    <t>16.7</t>
  </si>
  <si>
    <t>15.2</t>
  </si>
  <si>
    <t>13.7</t>
  </si>
  <si>
    <t>13</t>
  </si>
  <si>
    <t>13.4</t>
  </si>
  <si>
    <t>13.9</t>
  </si>
  <si>
    <t>14.4</t>
  </si>
  <si>
    <t>14.1</t>
  </si>
  <si>
    <t>14</t>
  </si>
  <si>
    <t>14.7</t>
  </si>
  <si>
    <t>16.3</t>
  </si>
  <si>
    <t>17.6</t>
  </si>
  <si>
    <t>18</t>
  </si>
  <si>
    <t>19.5</t>
  </si>
  <si>
    <t>22.3</t>
  </si>
  <si>
    <r>
      <t>Historical Statistics of the United States, Earliest Times to the Present:  Millennial Edition</t>
    </r>
    <r>
      <rPr>
        <sz val="12"/>
        <rFont val="Times New Roman"/>
        <family val="1"/>
      </rPr>
      <t xml:space="preserve"> (Cambridge University Press, 2006), Series Dc826.  Real Price Index is divided by CPI (1982-84 = 100)</t>
    </r>
  </si>
  <si>
    <t>CPI Deflator 1982-84=100</t>
  </si>
  <si>
    <t xml:space="preserve">ResidentialStructures_AllHomes_Total_Dc906_MillionDollars </t>
  </si>
  <si>
    <t>Real CPI adj Residential Structures</t>
  </si>
  <si>
    <t xml:space="preserve">One-ToFour-familyHomes_Total_Dc913_MillionDollars </t>
  </si>
  <si>
    <t>Real CPI adj 1 to 4 Family Homes Total</t>
  </si>
  <si>
    <t xml:space="preserve">-familyHomes_HeldBy_NoninstitutionalLenders_Dc914_MillionDollars </t>
  </si>
  <si>
    <t xml:space="preserve">HeldBy_CommercialBanks_Dc915_MillionDollars </t>
  </si>
  <si>
    <t xml:space="preserve">HeldBy_MutualSavingsBanks_Dc916_MillionDollars </t>
  </si>
  <si>
    <t xml:space="preserve">HeldBy_SavingsAndLoanAssociations_Dc917_MillionDollars </t>
  </si>
  <si>
    <t xml:space="preserve">HeldBy_LifeInsuranceCompanies_Dc918_MillionDollars </t>
  </si>
  <si>
    <t xml:space="preserve">HeldBy_HomeOwners'LoanCorporation_Dc919_MillionDollars </t>
  </si>
  <si>
    <t xml:space="preserve">HeldBy_FederalNationalMortgageAssociation_Dc920_MillionDollars </t>
  </si>
  <si>
    <t xml:space="preserve">HeldBy_OtherInstitutionalLenders_Dc921_MillionDollars </t>
  </si>
  <si>
    <t>24.1</t>
  </si>
  <si>
    <t>23.8</t>
  </si>
  <si>
    <t>26</t>
  </si>
  <si>
    <t>26.5</t>
  </si>
  <si>
    <r>
      <t>Historical Statistics of the United States, Earliest Times to the Present:  Millennial Edition</t>
    </r>
    <r>
      <rPr>
        <sz val="12"/>
        <rFont val="Times New Roman"/>
        <family val="1"/>
      </rPr>
      <t xml:space="preserve"> (Cambridge University Press, 2006), Series Dc906 and Dc913.  Real Price Index is divided by CPI (1982-84 = 100)</t>
    </r>
  </si>
  <si>
    <t>Ratio of Nonfarm Residential Mortgage Debt to Nonfarm Residential Wealth, 1890-1952</t>
  </si>
  <si>
    <t>Source: Grebler, Blank, Winnick.  Capital Formation in Residential Real Estate.  NBER, 1956.  Data comes from Table L-6, p451</t>
  </si>
  <si>
    <t>Notes: This same data appears as a chart in Morton, Joseph. Urban Mortgage Lending: Comparative Markets and Experience. NBER, 1956, p. 19.</t>
  </si>
  <si>
    <t>Ratio of Debt to Wealth</t>
  </si>
  <si>
    <t xml:space="preserve">Foreclosures_Per1,000MortgagedStructures_Dc1257_Per1,000 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</si>
  <si>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</si>
  <si>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</si>
  <si>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</si>
  <si>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</si>
  <si>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</si>
  <si>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</si>
  <si>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</si>
  <si>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</si>
  <si>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</si>
  <si>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</si>
  <si>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</si>
  <si>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</si>
  <si>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</si>
  <si>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</si>
  <si>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</si>
  <si>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</si>
  <si>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</si>
  <si>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</si>
  <si>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</si>
  <si>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</si>
  <si>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</si>
  <si>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r>
      <t>Historical Statistics of the United States, Earliest Times to the Present:  Millennial Edition</t>
    </r>
    <r>
      <rPr>
        <sz val="12"/>
        <rFont val="Times New Roman"/>
        <family val="1"/>
      </rPr>
      <t xml:space="preserve"> (Cambridge University Press, 2006), Series Dc1257</t>
    </r>
  </si>
  <si>
    <t>Stack All Bars in front/behing each other</t>
  </si>
  <si>
    <t>Graph Using Commcl Banks, S&amp;L, HOLC</t>
  </si>
  <si>
    <t>Private, Other, HOLC</t>
  </si>
  <si>
    <t xml:space="preserve">Total_Dc983_MillionDollars </t>
  </si>
  <si>
    <t xml:space="preserve">Lender_CommercialBanks_Dc984_MillionDollars </t>
  </si>
  <si>
    <t xml:space="preserve">Lender_MutualSavingsBanks_Dc985_MillionDollars </t>
  </si>
  <si>
    <t xml:space="preserve">Lender_SavingsAndLoanAssociations_Dc986_MillionDollars </t>
  </si>
  <si>
    <t xml:space="preserve">Lender_LifeInsuranceCompanies_Dc987_MillionDollars </t>
  </si>
  <si>
    <t xml:space="preserve">Lender_HomeOwners'LoanCorporation_Dc988_MillionDollars </t>
  </si>
  <si>
    <t xml:space="preserve">Lender_IndividualsAndOthers_Dc989_MillionDollars </t>
  </si>
  <si>
    <t xml:space="preserve">Commcl Banks plus (S&amp;Land Mutuals) </t>
  </si>
  <si>
    <t>Commcl Banks plus (S&amp;Land Mutuals) plus Life Insurance</t>
  </si>
  <si>
    <t>Commcl Banks plus (S&amp;Land Mutuals) plus Life Insurance plus Other</t>
  </si>
  <si>
    <t>Commcl Banks plus (S&amp;Land Mutuals) plus Life Insurance plus Other plus HOLC</t>
  </si>
  <si>
    <t>Commercial Bank plus S&amp;L</t>
  </si>
  <si>
    <t>Commercial Bank plus S&amp;L plus HOLC</t>
  </si>
  <si>
    <t>Others</t>
  </si>
  <si>
    <t>Private</t>
  </si>
  <si>
    <t>Other</t>
  </si>
  <si>
    <t>HOLC</t>
  </si>
  <si>
    <r>
      <t>Historical Statistics of the United States, Earliest Times to the Present:  Millennial Edition</t>
    </r>
    <r>
      <rPr>
        <sz val="12"/>
        <rFont val="Times New Roman"/>
        <family val="1"/>
      </rPr>
      <t xml:space="preserve"> (Cambridge University Press, 2006), Series Dc986-989.  Series have been summed together to create bar chart.</t>
    </r>
  </si>
  <si>
    <t>Stacked Bars for Chart</t>
  </si>
  <si>
    <t>insitutional lenders</t>
  </si>
  <si>
    <t>non-institutional lenders+ institutions</t>
  </si>
  <si>
    <t>HOLC+ all others</t>
  </si>
  <si>
    <r>
      <t>Historical Statistics of the United States, Earliest Times to the Present:  Millennial Edition</t>
    </r>
    <r>
      <rPr>
        <sz val="12"/>
        <rFont val="Times New Roman"/>
        <family val="1"/>
      </rPr>
      <t xml:space="preserve"> (Cambridge University Press, 2006), Series Dc913-921.  Series have been summed together to create bar chart.</t>
    </r>
  </si>
  <si>
    <t xml:space="preserve">HomeMortgagesInsuredByTheFHA_FaceAmount_Dc1106_MillionDollars </t>
  </si>
  <si>
    <t>% of Mortgages with FHA insurance</t>
  </si>
  <si>
    <r>
      <t>Historical Statistics of the United States, Earliest Times to the Present:  Millennial Edition</t>
    </r>
    <r>
      <rPr>
        <sz val="12"/>
        <rFont val="Times New Roman"/>
        <family val="1"/>
      </rPr>
      <t xml:space="preserve"> (Cambridge University Press, 2006), Series Dc983 and Dc1106. </t>
    </r>
  </si>
  <si>
    <t>Data Source is listed for each figure on the corresponing worksheet.</t>
  </si>
  <si>
    <r>
      <t>Author:</t>
    </r>
    <r>
      <rPr>
        <sz val="10"/>
        <rFont val="Arial"/>
        <family val="0"/>
      </rPr>
      <t xml:space="preserve"> David C. Wheelock</t>
    </r>
  </si>
  <si>
    <r>
      <t xml:space="preserve">Issue: </t>
    </r>
    <r>
      <rPr>
        <sz val="10"/>
        <rFont val="Arial"/>
        <family val="0"/>
      </rPr>
      <t>May/June 2008, Volume 90, Number 3.</t>
    </r>
  </si>
  <si>
    <r>
      <t>Article:</t>
    </r>
    <r>
      <rPr>
        <sz val="10"/>
        <rFont val="Arial"/>
        <family val="0"/>
      </rPr>
      <t xml:space="preserve"> The Federal Response to Home Mortgage Defaults: Lessons from the Great Depression.</t>
    </r>
  </si>
  <si>
    <r>
      <t xml:space="preserve">This file contains the source data for </t>
    </r>
    <r>
      <rPr>
        <b/>
        <sz val="10"/>
        <rFont val="Arial"/>
        <family val="2"/>
      </rPr>
      <t>Figures 1 through 8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</si>
</sst>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yymm"/>
    <numFmt numFmtId="170" formatCode="0.000"/>
  </numFmts>
  <fonts count="11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color indexed="12"/>
      <name val="Arial"/>
      <family val="0"/>
    </font>
    <font>
      <b/>
      <sz val="12"/>
      <color indexed="4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49" fontId="1" fillId="0" borderId="1" xfId="0" applyAlignment="1">
      <alignment horizontal="center" vertical="top" wrapText="1"/>
    </xf>
    <xf numFmtId="49" fontId="2" fillId="0" borderId="1" xfId="0" applyAlignment="1">
      <alignment horizontal="right"/>
    </xf>
    <xf numFmtId="0" fontId="2" fillId="0" borderId="1" xfId="0" applyAlignment="1">
      <alignment horizontal="right"/>
    </xf>
    <xf numFmtId="49" fontId="2" fillId="0" borderId="1" xfId="0" applyFont="1" applyAlignment="1">
      <alignment horizontal="right"/>
    </xf>
    <xf numFmtId="0" fontId="3" fillId="0" borderId="0" xfId="0" applyFont="1" applyAlignment="1">
      <alignment/>
    </xf>
    <xf numFmtId="49" fontId="1" fillId="0" borderId="1" xfId="0" applyFont="1" applyAlignment="1">
      <alignment horizontal="center" vertical="top" wrapText="1"/>
    </xf>
    <xf numFmtId="0" fontId="2" fillId="0" borderId="1" xfId="0" applyNumberFormat="1" applyAlignment="1">
      <alignment horizontal="right"/>
    </xf>
    <xf numFmtId="168" fontId="2" fillId="0" borderId="1" xfId="0" applyNumberFormat="1" applyAlignment="1">
      <alignment horizontal="right"/>
    </xf>
    <xf numFmtId="49" fontId="2" fillId="0" borderId="1" xfId="0" applyNumberFormat="1" applyAlignment="1">
      <alignment horizontal="right"/>
    </xf>
    <xf numFmtId="49" fontId="2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2" fillId="0" borderId="1" xfId="0" applyBorder="1" applyAlignment="1">
      <alignment horizontal="right"/>
    </xf>
    <xf numFmtId="0" fontId="2" fillId="0" borderId="1" xfId="0" applyBorder="1" applyAlignment="1">
      <alignment horizontal="right"/>
    </xf>
    <xf numFmtId="49" fontId="2" fillId="0" borderId="0" xfId="0" applyBorder="1" applyAlignment="1">
      <alignment horizontal="right"/>
    </xf>
    <xf numFmtId="0" fontId="2" fillId="0" borderId="0" xfId="0" applyBorder="1" applyAlignment="1">
      <alignment horizontal="right"/>
    </xf>
    <xf numFmtId="0" fontId="0" fillId="0" borderId="0" xfId="0" applyBorder="1" applyAlignment="1">
      <alignment/>
    </xf>
    <xf numFmtId="2" fontId="2" fillId="0" borderId="1" xfId="0" applyNumberFormat="1" applyAlignment="1">
      <alignment horizontal="right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11"/>
  <sheetViews>
    <sheetView workbookViewId="0" topLeftCell="A1">
      <selection activeCell="G20" sqref="G20"/>
    </sheetView>
  </sheetViews>
  <sheetFormatPr defaultColWidth="9.140625" defaultRowHeight="12.75"/>
  <sheetData>
    <row r="4" spans="3:11" ht="12.75">
      <c r="C4" s="21" t="s">
        <v>186</v>
      </c>
      <c r="D4" s="20"/>
      <c r="E4" s="20"/>
      <c r="F4" s="20"/>
      <c r="G4" s="20"/>
      <c r="H4" s="20"/>
      <c r="I4" s="20"/>
      <c r="J4" s="20"/>
      <c r="K4" s="20"/>
    </row>
    <row r="5" spans="3:11" ht="12.75">
      <c r="C5" s="20"/>
      <c r="D5" s="20"/>
      <c r="E5" s="20"/>
      <c r="F5" s="20"/>
      <c r="G5" s="20"/>
      <c r="H5" s="20"/>
      <c r="I5" s="20"/>
      <c r="J5" s="20"/>
      <c r="K5" s="20"/>
    </row>
    <row r="6" spans="3:11" ht="12.75">
      <c r="C6" s="21" t="s">
        <v>184</v>
      </c>
      <c r="D6" s="20"/>
      <c r="E6" s="20"/>
      <c r="F6" s="20"/>
      <c r="G6" s="20"/>
      <c r="H6" s="20"/>
      <c r="I6" s="20"/>
      <c r="J6" s="20"/>
      <c r="K6" s="20"/>
    </row>
    <row r="7" spans="3:11" ht="12.75">
      <c r="C7" s="20"/>
      <c r="D7" s="20"/>
      <c r="E7" s="20"/>
      <c r="F7" s="20"/>
      <c r="G7" s="20"/>
      <c r="H7" s="20"/>
      <c r="I7" s="20"/>
      <c r="J7" s="20"/>
      <c r="K7" s="20"/>
    </row>
    <row r="8" spans="3:11" ht="12.75">
      <c r="C8" s="21" t="s">
        <v>185</v>
      </c>
      <c r="D8" s="20"/>
      <c r="E8" s="20"/>
      <c r="F8" s="20"/>
      <c r="G8" s="20"/>
      <c r="H8" s="20"/>
      <c r="I8" s="20"/>
      <c r="J8" s="20"/>
      <c r="K8" s="20"/>
    </row>
    <row r="9" spans="3:11" ht="12.75">
      <c r="C9" s="20"/>
      <c r="D9" s="20"/>
      <c r="E9" s="20"/>
      <c r="F9" s="20"/>
      <c r="G9" s="20"/>
      <c r="H9" s="20"/>
      <c r="I9" s="20"/>
      <c r="J9" s="20"/>
      <c r="K9" s="20"/>
    </row>
    <row r="10" spans="3:11" ht="12.75">
      <c r="C10" s="20" t="s">
        <v>187</v>
      </c>
      <c r="D10" s="20"/>
      <c r="E10" s="20"/>
      <c r="F10" s="20"/>
      <c r="G10" s="20"/>
      <c r="H10" s="20"/>
      <c r="I10" s="20"/>
      <c r="J10" s="20"/>
      <c r="K10" s="20"/>
    </row>
    <row r="11" spans="3:11" ht="12.75">
      <c r="C11" s="20" t="s">
        <v>183</v>
      </c>
      <c r="D11" s="20"/>
      <c r="E11" s="20"/>
      <c r="F11" s="20"/>
      <c r="G11" s="20"/>
      <c r="H11" s="20"/>
      <c r="I11" s="20"/>
      <c r="J11" s="20"/>
      <c r="K11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pane ySplit="4" topLeftCell="BM23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7.00390625" style="0" bestFit="1" customWidth="1"/>
    <col min="2" max="2" width="14.28125" style="0" customWidth="1"/>
  </cols>
  <sheetData>
    <row r="1" ht="15.75">
      <c r="A1" s="5" t="s">
        <v>74</v>
      </c>
    </row>
    <row r="3" spans="1:3" ht="56.25">
      <c r="A3" s="1" t="s">
        <v>0</v>
      </c>
      <c r="B3" s="1" t="s">
        <v>1</v>
      </c>
      <c r="C3" s="1" t="s">
        <v>2</v>
      </c>
    </row>
    <row r="4" spans="1:2" ht="12.75">
      <c r="A4" s="2" t="s">
        <v>3</v>
      </c>
      <c r="B4" s="3" t="s">
        <v>4</v>
      </c>
    </row>
    <row r="5" spans="1:2" ht="12.75">
      <c r="A5" s="2" t="s">
        <v>5</v>
      </c>
      <c r="B5" s="3" t="s">
        <v>4</v>
      </c>
    </row>
    <row r="6" spans="1:2" ht="12.75">
      <c r="A6" s="2" t="s">
        <v>6</v>
      </c>
      <c r="B6" s="3" t="s">
        <v>4</v>
      </c>
    </row>
    <row r="7" spans="1:2" ht="12.75">
      <c r="A7" s="2" t="s">
        <v>7</v>
      </c>
      <c r="B7" s="3" t="s">
        <v>4</v>
      </c>
    </row>
    <row r="8" spans="1:2" ht="12.75">
      <c r="A8" s="2" t="s">
        <v>8</v>
      </c>
      <c r="B8" s="3" t="s">
        <v>4</v>
      </c>
    </row>
    <row r="9" spans="1:2" ht="12.75">
      <c r="A9" s="2" t="s">
        <v>9</v>
      </c>
      <c r="B9" s="3" t="s">
        <v>4</v>
      </c>
    </row>
    <row r="10" spans="1:2" ht="12.75">
      <c r="A10" s="2" t="s">
        <v>10</v>
      </c>
      <c r="B10" s="3" t="s">
        <v>4</v>
      </c>
    </row>
    <row r="11" spans="1:2" ht="12.75">
      <c r="A11" s="2" t="s">
        <v>11</v>
      </c>
      <c r="B11" s="3" t="s">
        <v>4</v>
      </c>
    </row>
    <row r="12" spans="1:2" ht="12.75">
      <c r="A12" s="2" t="s">
        <v>12</v>
      </c>
      <c r="B12" s="3" t="s">
        <v>4</v>
      </c>
    </row>
    <row r="13" spans="1:2" ht="12.75">
      <c r="A13" s="2" t="s">
        <v>13</v>
      </c>
      <c r="B13" s="3" t="s">
        <v>4</v>
      </c>
    </row>
    <row r="14" spans="1:2" ht="12.75">
      <c r="A14" s="2" t="s">
        <v>14</v>
      </c>
      <c r="B14" s="3" t="s">
        <v>4</v>
      </c>
    </row>
    <row r="15" spans="1:2" ht="12.75">
      <c r="A15" s="2" t="s">
        <v>15</v>
      </c>
      <c r="B15" s="3">
        <v>123</v>
      </c>
    </row>
    <row r="16" spans="1:2" ht="12.75">
      <c r="A16" s="2" t="s">
        <v>16</v>
      </c>
      <c r="B16" s="3">
        <v>177</v>
      </c>
    </row>
    <row r="17" spans="1:2" ht="12.75">
      <c r="A17" s="2" t="s">
        <v>17</v>
      </c>
      <c r="B17" s="3">
        <v>171</v>
      </c>
    </row>
    <row r="18" spans="1:2" ht="12.75">
      <c r="A18" s="2" t="s">
        <v>18</v>
      </c>
      <c r="B18" s="3">
        <v>175</v>
      </c>
    </row>
    <row r="19" spans="1:2" ht="12.75">
      <c r="A19" s="2" t="s">
        <v>19</v>
      </c>
      <c r="B19" s="3">
        <v>207</v>
      </c>
    </row>
    <row r="20" spans="1:2" ht="12.75">
      <c r="A20" s="2" t="s">
        <v>20</v>
      </c>
      <c r="B20" s="3">
        <v>336</v>
      </c>
    </row>
    <row r="21" spans="1:2" ht="12.75">
      <c r="A21" s="2" t="s">
        <v>21</v>
      </c>
      <c r="B21" s="3">
        <v>316</v>
      </c>
    </row>
    <row r="22" spans="1:2" ht="12.75">
      <c r="A22" s="2" t="s">
        <v>22</v>
      </c>
      <c r="B22" s="3">
        <v>291</v>
      </c>
    </row>
    <row r="23" spans="1:2" ht="12.75">
      <c r="A23" s="2" t="s">
        <v>23</v>
      </c>
      <c r="B23" s="3">
        <v>286</v>
      </c>
    </row>
    <row r="24" spans="1:2" ht="12.75">
      <c r="A24" s="2" t="s">
        <v>24</v>
      </c>
      <c r="B24" s="3">
        <v>328</v>
      </c>
    </row>
    <row r="25" spans="1:2" ht="12.75">
      <c r="A25" s="2" t="s">
        <v>25</v>
      </c>
      <c r="B25" s="3">
        <v>251</v>
      </c>
    </row>
    <row r="26" spans="1:2" ht="12.75">
      <c r="A26" s="2" t="s">
        <v>26</v>
      </c>
      <c r="B26" s="3">
        <v>249</v>
      </c>
    </row>
    <row r="27" spans="1:2" ht="12.75">
      <c r="A27" s="2" t="s">
        <v>27</v>
      </c>
      <c r="B27" s="3">
        <v>258</v>
      </c>
    </row>
    <row r="28" spans="1:2" ht="12.75">
      <c r="A28" s="2" t="s">
        <v>28</v>
      </c>
      <c r="B28" s="3">
        <v>264</v>
      </c>
    </row>
    <row r="29" spans="1:2" ht="12.75">
      <c r="A29" s="2" t="s">
        <v>29</v>
      </c>
      <c r="B29" s="3">
        <v>263</v>
      </c>
    </row>
    <row r="30" spans="1:3" ht="12.75">
      <c r="A30" s="4" t="s">
        <v>30</v>
      </c>
      <c r="B30" s="3">
        <v>262</v>
      </c>
      <c r="C30" s="3">
        <v>1040</v>
      </c>
    </row>
    <row r="31" spans="1:3" ht="12.75">
      <c r="A31" s="2" t="s">
        <v>31</v>
      </c>
      <c r="B31" s="3">
        <v>267</v>
      </c>
      <c r="C31" s="3">
        <v>1170</v>
      </c>
    </row>
    <row r="32" spans="1:3" ht="12.75">
      <c r="A32" s="2" t="s">
        <v>32</v>
      </c>
      <c r="B32" s="3">
        <v>166</v>
      </c>
      <c r="C32" s="3">
        <v>1000</v>
      </c>
    </row>
    <row r="33" spans="1:3" ht="12.75">
      <c r="A33" s="2" t="s">
        <v>33</v>
      </c>
      <c r="B33" s="3">
        <v>91</v>
      </c>
      <c r="C33" s="3">
        <v>760</v>
      </c>
    </row>
    <row r="34" spans="1:3" ht="12.75">
      <c r="A34" s="2" t="s">
        <v>34</v>
      </c>
      <c r="B34" s="3">
        <v>239</v>
      </c>
      <c r="C34" s="3">
        <v>1645</v>
      </c>
    </row>
    <row r="35" spans="1:3" ht="12.75">
      <c r="A35" s="2" t="s">
        <v>35</v>
      </c>
      <c r="B35" s="3">
        <v>202</v>
      </c>
      <c r="C35" s="3">
        <v>1710</v>
      </c>
    </row>
    <row r="36" spans="1:3" ht="12.75">
      <c r="A36" s="2" t="s">
        <v>36</v>
      </c>
      <c r="B36" s="3">
        <v>316</v>
      </c>
      <c r="C36" s="3">
        <v>1795</v>
      </c>
    </row>
    <row r="37" spans="1:3" ht="12.75">
      <c r="A37" s="2" t="s">
        <v>37</v>
      </c>
      <c r="B37" s="3">
        <v>437</v>
      </c>
      <c r="C37" s="3">
        <v>2955</v>
      </c>
    </row>
    <row r="38" spans="1:3" ht="12.75">
      <c r="A38" s="2" t="s">
        <v>38</v>
      </c>
      <c r="B38" s="3">
        <v>513</v>
      </c>
      <c r="C38" s="3">
        <v>3960</v>
      </c>
    </row>
    <row r="39" spans="1:3" ht="12.75">
      <c r="A39" s="2" t="s">
        <v>39</v>
      </c>
      <c r="B39" s="3">
        <v>534</v>
      </c>
      <c r="C39" s="3">
        <v>4575</v>
      </c>
    </row>
    <row r="40" spans="1:3" ht="12.75">
      <c r="A40" s="2" t="s">
        <v>40</v>
      </c>
      <c r="B40" s="3">
        <v>573</v>
      </c>
      <c r="C40" s="3">
        <v>4910</v>
      </c>
    </row>
    <row r="41" spans="1:3" ht="12.75">
      <c r="A41" s="2" t="s">
        <v>41</v>
      </c>
      <c r="B41" s="3">
        <v>491</v>
      </c>
      <c r="C41" s="3">
        <v>4920</v>
      </c>
    </row>
    <row r="42" spans="1:3" ht="12.75">
      <c r="A42" s="2" t="s">
        <v>42</v>
      </c>
      <c r="B42" s="3">
        <v>454</v>
      </c>
      <c r="C42" s="3">
        <v>4540</v>
      </c>
    </row>
    <row r="43" spans="1:3" ht="12.75">
      <c r="A43" s="2" t="s">
        <v>43</v>
      </c>
      <c r="B43" s="3">
        <v>436</v>
      </c>
      <c r="C43" s="3">
        <v>4195</v>
      </c>
    </row>
    <row r="44" spans="1:3" ht="12.75">
      <c r="A44" s="2" t="s">
        <v>44</v>
      </c>
      <c r="B44" s="3">
        <v>316</v>
      </c>
      <c r="C44" s="3">
        <v>3040</v>
      </c>
    </row>
    <row r="45" spans="1:3" ht="12.75">
      <c r="A45" s="2" t="s">
        <v>45</v>
      </c>
      <c r="B45" s="3">
        <v>227</v>
      </c>
      <c r="C45" s="3">
        <v>1570</v>
      </c>
    </row>
    <row r="46" spans="1:3" ht="12.75">
      <c r="A46" s="2" t="s">
        <v>46</v>
      </c>
      <c r="B46" s="3">
        <v>187</v>
      </c>
      <c r="C46" s="3">
        <v>1320</v>
      </c>
    </row>
    <row r="47" spans="1:3" ht="12.75">
      <c r="A47" s="2" t="s">
        <v>47</v>
      </c>
      <c r="B47" s="3">
        <v>118</v>
      </c>
      <c r="C47" s="3">
        <v>485</v>
      </c>
    </row>
    <row r="48" spans="1:3" ht="12.75">
      <c r="A48" s="2" t="s">
        <v>48</v>
      </c>
      <c r="B48" s="3">
        <v>76</v>
      </c>
      <c r="C48" s="3">
        <v>290</v>
      </c>
    </row>
    <row r="49" spans="1:3" ht="12.75">
      <c r="A49" s="2" t="s">
        <v>49</v>
      </c>
      <c r="B49" s="3">
        <v>109</v>
      </c>
      <c r="C49" s="3">
        <v>380</v>
      </c>
    </row>
    <row r="50" spans="1:3" ht="12.75">
      <c r="A50" s="2" t="s">
        <v>50</v>
      </c>
      <c r="B50" s="3">
        <v>182.2</v>
      </c>
      <c r="C50" s="3">
        <v>710</v>
      </c>
    </row>
    <row r="51" spans="1:3" ht="12.75">
      <c r="A51" s="2" t="s">
        <v>51</v>
      </c>
      <c r="B51" s="3">
        <v>238.5</v>
      </c>
      <c r="C51" s="3">
        <v>1210</v>
      </c>
    </row>
    <row r="52" spans="1:3" ht="12.75">
      <c r="A52" s="2" t="s">
        <v>52</v>
      </c>
      <c r="B52" s="3">
        <v>265.8</v>
      </c>
      <c r="C52" s="3">
        <v>1475</v>
      </c>
    </row>
    <row r="53" spans="1:3" ht="12.75">
      <c r="A53" s="2" t="s">
        <v>53</v>
      </c>
      <c r="B53" s="3">
        <v>316.4</v>
      </c>
      <c r="C53" s="3">
        <v>1620</v>
      </c>
    </row>
    <row r="54" spans="1:3" ht="12.75">
      <c r="A54" s="2" t="s">
        <v>54</v>
      </c>
      <c r="B54" s="3">
        <v>373</v>
      </c>
      <c r="C54" s="3">
        <v>2270</v>
      </c>
    </row>
    <row r="55" spans="1:3" ht="12.75">
      <c r="A55" s="2" t="s">
        <v>55</v>
      </c>
      <c r="B55" s="3">
        <v>447.6</v>
      </c>
      <c r="C55" s="3">
        <v>2560</v>
      </c>
    </row>
    <row r="56" spans="1:3" ht="12.75">
      <c r="A56" s="2" t="s">
        <v>56</v>
      </c>
      <c r="B56" s="3">
        <v>533.2</v>
      </c>
      <c r="C56" s="3">
        <v>3040</v>
      </c>
    </row>
    <row r="57" spans="1:3" ht="12.75">
      <c r="A57" s="2" t="s">
        <v>57</v>
      </c>
      <c r="B57" s="3">
        <v>252.3</v>
      </c>
      <c r="C57" s="3">
        <v>1440</v>
      </c>
    </row>
    <row r="58" spans="1:3" ht="12.75">
      <c r="A58" s="2" t="s">
        <v>58</v>
      </c>
      <c r="B58" s="3">
        <v>136.3</v>
      </c>
      <c r="C58" s="3">
        <v>710</v>
      </c>
    </row>
    <row r="59" spans="1:3" ht="12.75">
      <c r="A59" s="2" t="s">
        <v>59</v>
      </c>
      <c r="B59" s="3">
        <v>114.6</v>
      </c>
      <c r="C59" s="3">
        <v>570</v>
      </c>
    </row>
    <row r="60" spans="1:3" ht="12.75">
      <c r="A60" s="2" t="s">
        <v>60</v>
      </c>
      <c r="B60" s="3">
        <v>184.6</v>
      </c>
      <c r="C60" s="3">
        <v>720</v>
      </c>
    </row>
    <row r="61" spans="1:3" ht="12.75">
      <c r="A61" s="2" t="s">
        <v>61</v>
      </c>
      <c r="B61" s="3">
        <v>590</v>
      </c>
      <c r="C61" s="3">
        <v>4795</v>
      </c>
    </row>
    <row r="62" spans="1:3" ht="12.75">
      <c r="A62" s="2" t="s">
        <v>62</v>
      </c>
      <c r="B62" s="3">
        <v>740.2</v>
      </c>
      <c r="C62" s="3">
        <v>7765</v>
      </c>
    </row>
    <row r="63" spans="1:3" ht="12.75">
      <c r="A63" s="2" t="s">
        <v>63</v>
      </c>
      <c r="B63" s="3">
        <v>763.2</v>
      </c>
      <c r="C63" s="3">
        <v>10506</v>
      </c>
    </row>
    <row r="64" spans="1:3" ht="12.75">
      <c r="A64" s="2" t="s">
        <v>64</v>
      </c>
      <c r="B64" s="3">
        <v>792.4</v>
      </c>
      <c r="C64" s="3">
        <v>10043</v>
      </c>
    </row>
    <row r="65" spans="1:3" ht="12.75">
      <c r="A65" s="2" t="s">
        <v>65</v>
      </c>
      <c r="B65" s="3">
        <v>1150.7</v>
      </c>
      <c r="C65" s="3">
        <v>15551</v>
      </c>
    </row>
    <row r="66" spans="1:3" ht="12.75">
      <c r="A66" s="2" t="s">
        <v>66</v>
      </c>
      <c r="B66" s="3">
        <v>892.2</v>
      </c>
      <c r="C66" s="3">
        <v>13207</v>
      </c>
    </row>
    <row r="67" spans="1:3" ht="12.75">
      <c r="A67" s="2" t="s">
        <v>67</v>
      </c>
      <c r="B67" s="3">
        <v>939.1</v>
      </c>
      <c r="C67" s="3">
        <v>12851</v>
      </c>
    </row>
    <row r="68" spans="1:3" ht="12.75">
      <c r="A68" s="2" t="s">
        <v>68</v>
      </c>
      <c r="B68" s="3">
        <v>932.8</v>
      </c>
      <c r="C68" s="3">
        <v>13411</v>
      </c>
    </row>
    <row r="69" spans="1:3" ht="12.75">
      <c r="A69" s="2" t="s">
        <v>69</v>
      </c>
      <c r="B69" s="3">
        <v>1077.3</v>
      </c>
      <c r="C69" s="3">
        <v>14931</v>
      </c>
    </row>
    <row r="70" spans="1:3" ht="12.75">
      <c r="A70" s="2" t="s">
        <v>70</v>
      </c>
      <c r="B70" s="3">
        <v>1190</v>
      </c>
      <c r="C70" s="3">
        <v>18242</v>
      </c>
    </row>
    <row r="71" spans="1:3" ht="12.75">
      <c r="A71" s="2" t="s">
        <v>71</v>
      </c>
      <c r="B71" s="3">
        <v>980.7</v>
      </c>
      <c r="C71" s="3">
        <v>16143</v>
      </c>
    </row>
    <row r="72" spans="1:3" ht="12.75">
      <c r="A72" s="2" t="s">
        <v>72</v>
      </c>
      <c r="B72" s="3">
        <v>840.2</v>
      </c>
      <c r="C72" s="3">
        <v>14736</v>
      </c>
    </row>
    <row r="73" spans="1:3" ht="12.75">
      <c r="A73" s="2" t="s">
        <v>73</v>
      </c>
      <c r="B73" s="3">
        <v>932.5</v>
      </c>
      <c r="C73" s="3">
        <v>15445</v>
      </c>
    </row>
    <row r="74" ht="12.75">
      <c r="C74" s="3">
        <v>19233</v>
      </c>
    </row>
    <row r="75" ht="12.75">
      <c r="C75" s="3">
        <v>17279</v>
      </c>
    </row>
    <row r="76" ht="12.75">
      <c r="C76" s="3">
        <v>17074</v>
      </c>
    </row>
    <row r="77" ht="12.75">
      <c r="C77" s="3">
        <v>19443</v>
      </c>
    </row>
    <row r="78" ht="12.75">
      <c r="C78" s="3">
        <v>21735</v>
      </c>
    </row>
    <row r="79" ht="12.75">
      <c r="C79" s="3">
        <v>21786</v>
      </c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pane ySplit="4" topLeftCell="BM23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1" max="1" width="7.00390625" style="0" bestFit="1" customWidth="1"/>
    <col min="2" max="2" width="8.00390625" style="0" customWidth="1"/>
    <col min="3" max="3" width="13.00390625" style="0" bestFit="1" customWidth="1"/>
    <col min="4" max="4" width="13.00390625" style="0" customWidth="1"/>
  </cols>
  <sheetData>
    <row r="1" ht="15.75">
      <c r="A1" s="5" t="s">
        <v>108</v>
      </c>
    </row>
    <row r="3" spans="1:4" ht="33.75">
      <c r="A3" s="1" t="s">
        <v>0</v>
      </c>
      <c r="B3" s="6" t="s">
        <v>75</v>
      </c>
      <c r="C3" s="1" t="s">
        <v>76</v>
      </c>
      <c r="D3" s="6" t="s">
        <v>77</v>
      </c>
    </row>
    <row r="4" spans="1:4" ht="12.75">
      <c r="A4" s="2" t="s">
        <v>5</v>
      </c>
      <c r="B4" s="4"/>
      <c r="C4" s="3">
        <v>61.3</v>
      </c>
      <c r="D4" s="7"/>
    </row>
    <row r="5" spans="1:4" ht="12.75">
      <c r="A5" s="2" t="s">
        <v>6</v>
      </c>
      <c r="B5" s="2"/>
      <c r="C5" s="3">
        <v>55.3</v>
      </c>
      <c r="D5" s="7"/>
    </row>
    <row r="6" spans="1:4" ht="12.75">
      <c r="A6" s="2" t="s">
        <v>7</v>
      </c>
      <c r="B6" s="2"/>
      <c r="C6" s="3">
        <v>56.3</v>
      </c>
      <c r="D6" s="7"/>
    </row>
    <row r="7" spans="1:4" ht="12.75">
      <c r="A7" s="2" t="s">
        <v>8</v>
      </c>
      <c r="B7" s="2"/>
      <c r="C7" s="3">
        <v>58.7</v>
      </c>
      <c r="D7" s="7"/>
    </row>
    <row r="8" spans="1:4" ht="12.75">
      <c r="A8" s="2" t="s">
        <v>9</v>
      </c>
      <c r="B8" s="2"/>
      <c r="C8" s="3">
        <v>68.4</v>
      </c>
      <c r="D8" s="7"/>
    </row>
    <row r="9" spans="1:4" ht="12.75">
      <c r="A9" s="2" t="s">
        <v>10</v>
      </c>
      <c r="B9" s="2"/>
      <c r="C9" s="3">
        <v>62.1</v>
      </c>
      <c r="D9" s="7"/>
    </row>
    <row r="10" spans="1:4" ht="12.75">
      <c r="A10" s="2" t="s">
        <v>11</v>
      </c>
      <c r="B10" s="2"/>
      <c r="C10" s="3">
        <v>53.8</v>
      </c>
      <c r="D10" s="7"/>
    </row>
    <row r="11" spans="1:4" ht="12.75">
      <c r="A11" s="2" t="s">
        <v>12</v>
      </c>
      <c r="B11" s="2"/>
      <c r="C11" s="3">
        <v>55.5</v>
      </c>
      <c r="D11" s="7"/>
    </row>
    <row r="12" spans="1:4" ht="12.75">
      <c r="A12" s="2" t="s">
        <v>13</v>
      </c>
      <c r="B12" s="2"/>
      <c r="C12" s="3">
        <v>59.1</v>
      </c>
      <c r="D12" s="7"/>
    </row>
    <row r="13" spans="1:4" ht="12.75">
      <c r="A13" s="2" t="s">
        <v>14</v>
      </c>
      <c r="B13" s="2"/>
      <c r="C13" s="3">
        <v>56.5</v>
      </c>
      <c r="D13" s="7"/>
    </row>
    <row r="14" spans="1:4" ht="12.75">
      <c r="A14" s="2" t="s">
        <v>15</v>
      </c>
      <c r="B14" s="2"/>
      <c r="C14" s="3">
        <v>64.6</v>
      </c>
      <c r="D14" s="7"/>
    </row>
    <row r="15" spans="1:4" ht="12.75">
      <c r="A15" s="2" t="s">
        <v>16</v>
      </c>
      <c r="B15" s="2"/>
      <c r="C15" s="3">
        <v>54.2</v>
      </c>
      <c r="D15" s="7"/>
    </row>
    <row r="16" spans="1:4" ht="12.75">
      <c r="A16" s="2" t="s">
        <v>17</v>
      </c>
      <c r="B16" s="2"/>
      <c r="C16" s="3">
        <v>63.9</v>
      </c>
      <c r="D16" s="7"/>
    </row>
    <row r="17" spans="1:4" ht="12.75">
      <c r="A17" s="2" t="s">
        <v>18</v>
      </c>
      <c r="B17" s="2"/>
      <c r="C17" s="3">
        <v>64.9</v>
      </c>
      <c r="D17" s="7"/>
    </row>
    <row r="18" spans="1:4" ht="12.75">
      <c r="A18" s="2" t="s">
        <v>19</v>
      </c>
      <c r="B18" s="2"/>
      <c r="C18" s="3">
        <v>67.9</v>
      </c>
      <c r="D18" s="7"/>
    </row>
    <row r="19" spans="1:4" ht="12.75">
      <c r="A19" s="2" t="s">
        <v>20</v>
      </c>
      <c r="B19" s="2"/>
      <c r="C19" s="3">
        <v>59.5</v>
      </c>
      <c r="D19" s="7"/>
    </row>
    <row r="20" spans="1:4" ht="12.75">
      <c r="A20" s="2" t="s">
        <v>21</v>
      </c>
      <c r="B20" s="2"/>
      <c r="C20" s="3">
        <v>70.6</v>
      </c>
      <c r="D20" s="7"/>
    </row>
    <row r="21" spans="1:4" ht="12.75">
      <c r="A21" s="2" t="s">
        <v>22</v>
      </c>
      <c r="C21" s="3">
        <v>77.9</v>
      </c>
      <c r="D21" s="7"/>
    </row>
    <row r="22" spans="1:4" ht="12.75">
      <c r="A22" s="2" t="s">
        <v>23</v>
      </c>
      <c r="C22" s="3">
        <v>70.3</v>
      </c>
      <c r="D22" s="7"/>
    </row>
    <row r="23" spans="1:4" ht="12.75">
      <c r="A23" s="2" t="s">
        <v>24</v>
      </c>
      <c r="C23" s="3">
        <v>68.7</v>
      </c>
      <c r="D23" s="7"/>
    </row>
    <row r="24" spans="1:4" ht="12.75">
      <c r="A24" s="2" t="s">
        <v>25</v>
      </c>
      <c r="C24" s="3">
        <v>74.2</v>
      </c>
      <c r="D24" s="7"/>
    </row>
    <row r="25" spans="1:4" ht="12.75">
      <c r="A25" s="2" t="s">
        <v>26</v>
      </c>
      <c r="C25" s="3">
        <v>72.5</v>
      </c>
      <c r="D25" s="7"/>
    </row>
    <row r="26" spans="1:4" ht="12.75">
      <c r="A26" s="2" t="s">
        <v>27</v>
      </c>
      <c r="C26" s="3">
        <v>75.3</v>
      </c>
      <c r="D26" s="7"/>
    </row>
    <row r="27" spans="1:4" ht="12.75">
      <c r="A27" s="2" t="s">
        <v>28</v>
      </c>
      <c r="B27" s="4" t="s">
        <v>78</v>
      </c>
      <c r="C27" s="3">
        <v>75.3</v>
      </c>
      <c r="D27" s="8">
        <f aca="true" t="shared" si="0" ref="D27:D48">IF(B27=N28,,C27/B27)</f>
        <v>7.6060606060606055</v>
      </c>
    </row>
    <row r="28" spans="1:4" ht="12.75">
      <c r="A28" s="2" t="s">
        <v>29</v>
      </c>
      <c r="B28" s="4" t="s">
        <v>79</v>
      </c>
      <c r="C28" s="3">
        <v>78.1</v>
      </c>
      <c r="D28" s="8">
        <f t="shared" si="0"/>
        <v>7.81</v>
      </c>
    </row>
    <row r="29" spans="1:4" ht="12.75">
      <c r="A29" s="2" t="s">
        <v>80</v>
      </c>
      <c r="B29" s="4" t="s">
        <v>81</v>
      </c>
      <c r="C29" s="3">
        <v>71.7</v>
      </c>
      <c r="D29" s="8">
        <f t="shared" si="0"/>
        <v>7.099009900990099</v>
      </c>
    </row>
    <row r="30" spans="1:4" ht="12.75">
      <c r="A30" s="2" t="s">
        <v>31</v>
      </c>
      <c r="B30" s="4" t="s">
        <v>82</v>
      </c>
      <c r="C30" s="3">
        <v>78.5</v>
      </c>
      <c r="D30" s="8">
        <f t="shared" si="0"/>
        <v>7.201834862385321</v>
      </c>
    </row>
    <row r="31" spans="1:4" ht="12.75">
      <c r="A31" s="2" t="s">
        <v>32</v>
      </c>
      <c r="B31" s="4" t="s">
        <v>83</v>
      </c>
      <c r="C31" s="3">
        <v>80.1</v>
      </c>
      <c r="D31" s="8">
        <f t="shared" si="0"/>
        <v>6.257812499999999</v>
      </c>
    </row>
    <row r="32" spans="1:4" ht="12.75">
      <c r="A32" s="2" t="s">
        <v>33</v>
      </c>
      <c r="B32" s="4" t="s">
        <v>84</v>
      </c>
      <c r="C32" s="3">
        <v>85.2</v>
      </c>
      <c r="D32" s="8">
        <f t="shared" si="0"/>
        <v>5.642384105960265</v>
      </c>
    </row>
    <row r="33" spans="1:4" ht="12.75">
      <c r="A33" s="2" t="s">
        <v>34</v>
      </c>
      <c r="B33" s="4" t="s">
        <v>85</v>
      </c>
      <c r="C33" s="3">
        <v>93.7</v>
      </c>
      <c r="D33" s="8">
        <f t="shared" si="0"/>
        <v>5.416184971098266</v>
      </c>
    </row>
    <row r="34" spans="1:4" ht="12.75">
      <c r="A34" s="2" t="s">
        <v>35</v>
      </c>
      <c r="B34" s="4" t="s">
        <v>86</v>
      </c>
      <c r="C34" s="3">
        <v>102.7</v>
      </c>
      <c r="D34" s="8">
        <f t="shared" si="0"/>
        <v>5.135</v>
      </c>
    </row>
    <row r="35" spans="1:4" ht="12.75">
      <c r="A35" s="2" t="s">
        <v>36</v>
      </c>
      <c r="B35" s="4" t="s">
        <v>87</v>
      </c>
      <c r="C35" s="3">
        <v>100.4</v>
      </c>
      <c r="D35" s="8">
        <f t="shared" si="0"/>
        <v>5.6089385474860345</v>
      </c>
    </row>
    <row r="36" spans="1:4" ht="12.75">
      <c r="A36" s="2" t="s">
        <v>37</v>
      </c>
      <c r="B36" s="4" t="s">
        <v>88</v>
      </c>
      <c r="C36" s="3">
        <v>101.8</v>
      </c>
      <c r="D36" s="8">
        <f t="shared" si="0"/>
        <v>6.059523809523809</v>
      </c>
    </row>
    <row r="37" spans="1:4" ht="12.75">
      <c r="A37" s="2" t="s">
        <v>38</v>
      </c>
      <c r="B37" s="4" t="s">
        <v>89</v>
      </c>
      <c r="C37" s="3">
        <v>103.3</v>
      </c>
      <c r="D37" s="8">
        <f t="shared" si="0"/>
        <v>6.040935672514619</v>
      </c>
    </row>
    <row r="38" spans="1:4" ht="12.75">
      <c r="A38" s="2" t="s">
        <v>39</v>
      </c>
      <c r="B38" s="4" t="s">
        <v>89</v>
      </c>
      <c r="C38" s="3">
        <v>103.5</v>
      </c>
      <c r="D38" s="8">
        <f t="shared" si="0"/>
        <v>6.052631578947368</v>
      </c>
    </row>
    <row r="39" spans="1:4" ht="12.75">
      <c r="A39" s="2" t="s">
        <v>40</v>
      </c>
      <c r="B39" s="4" t="s">
        <v>90</v>
      </c>
      <c r="C39" s="3">
        <v>108.9</v>
      </c>
      <c r="D39" s="8">
        <f t="shared" si="0"/>
        <v>6.222857142857143</v>
      </c>
    </row>
    <row r="40" spans="1:4" ht="12.75">
      <c r="A40" s="2" t="s">
        <v>41</v>
      </c>
      <c r="B40" s="4" t="s">
        <v>91</v>
      </c>
      <c r="C40" s="3">
        <v>104.5</v>
      </c>
      <c r="D40" s="8">
        <f t="shared" si="0"/>
        <v>5.903954802259888</v>
      </c>
    </row>
    <row r="41" spans="1:4" ht="12.75">
      <c r="A41" s="2" t="s">
        <v>42</v>
      </c>
      <c r="B41" s="4" t="s">
        <v>92</v>
      </c>
      <c r="C41" s="3">
        <v>100.6</v>
      </c>
      <c r="D41" s="8">
        <f t="shared" si="0"/>
        <v>5.781609195402299</v>
      </c>
    </row>
    <row r="42" spans="1:4" ht="12.75">
      <c r="A42" s="2" t="s">
        <v>43</v>
      </c>
      <c r="B42" s="4" t="s">
        <v>89</v>
      </c>
      <c r="C42" s="3">
        <v>102.1</v>
      </c>
      <c r="D42" s="8">
        <f t="shared" si="0"/>
        <v>5.970760233918128</v>
      </c>
    </row>
    <row r="43" spans="1:4" ht="12.75">
      <c r="A43" s="2" t="s">
        <v>44</v>
      </c>
      <c r="B43" s="4" t="s">
        <v>89</v>
      </c>
      <c r="C43" s="3">
        <v>100</v>
      </c>
      <c r="D43" s="8">
        <f t="shared" si="0"/>
        <v>5.847953216374268</v>
      </c>
    </row>
    <row r="44" spans="1:4" ht="12.75">
      <c r="A44" s="2" t="s">
        <v>45</v>
      </c>
      <c r="B44" s="4" t="s">
        <v>93</v>
      </c>
      <c r="C44" s="3">
        <v>95.7</v>
      </c>
      <c r="D44" s="8">
        <f t="shared" si="0"/>
        <v>5.730538922155689</v>
      </c>
    </row>
    <row r="45" spans="1:4" ht="12.75">
      <c r="A45" s="2" t="s">
        <v>46</v>
      </c>
      <c r="B45" s="4" t="s">
        <v>94</v>
      </c>
      <c r="C45" s="3">
        <v>87.9</v>
      </c>
      <c r="D45" s="8">
        <f t="shared" si="0"/>
        <v>5.782894736842106</v>
      </c>
    </row>
    <row r="46" spans="1:4" ht="12.75">
      <c r="A46" s="2" t="s">
        <v>47</v>
      </c>
      <c r="B46" s="4" t="s">
        <v>95</v>
      </c>
      <c r="C46" s="3">
        <v>78.7</v>
      </c>
      <c r="D46" s="8">
        <f t="shared" si="0"/>
        <v>5.744525547445256</v>
      </c>
    </row>
    <row r="47" spans="1:4" ht="12.75">
      <c r="A47" s="2" t="s">
        <v>48</v>
      </c>
      <c r="B47" s="4" t="s">
        <v>96</v>
      </c>
      <c r="C47" s="3">
        <v>75.7</v>
      </c>
      <c r="D47" s="8">
        <f t="shared" si="0"/>
        <v>5.823076923076924</v>
      </c>
    </row>
    <row r="48" spans="1:4" ht="12.75">
      <c r="A48" s="2" t="s">
        <v>49</v>
      </c>
      <c r="B48" s="4" t="s">
        <v>97</v>
      </c>
      <c r="C48" s="3">
        <v>77.9</v>
      </c>
      <c r="D48" s="8">
        <f t="shared" si="0"/>
        <v>5.813432835820896</v>
      </c>
    </row>
    <row r="49" spans="1:4" ht="12.75">
      <c r="A49" s="2" t="s">
        <v>50</v>
      </c>
      <c r="B49" s="4" t="s">
        <v>95</v>
      </c>
      <c r="C49" s="3" t="s">
        <v>4</v>
      </c>
      <c r="D49" s="7"/>
    </row>
    <row r="50" spans="1:4" ht="12.75">
      <c r="A50" s="2" t="s">
        <v>51</v>
      </c>
      <c r="B50" s="4" t="s">
        <v>98</v>
      </c>
      <c r="C50" s="3" t="s">
        <v>4</v>
      </c>
      <c r="D50" s="7"/>
    </row>
    <row r="51" spans="1:4" ht="12.75">
      <c r="A51" s="2" t="s">
        <v>52</v>
      </c>
      <c r="B51" s="4" t="s">
        <v>99</v>
      </c>
      <c r="C51" s="3" t="s">
        <v>4</v>
      </c>
      <c r="D51" s="7"/>
    </row>
    <row r="52" spans="1:4" ht="12.75">
      <c r="A52" s="2" t="s">
        <v>53</v>
      </c>
      <c r="B52" s="4" t="s">
        <v>100</v>
      </c>
      <c r="C52" s="3" t="s">
        <v>4</v>
      </c>
      <c r="D52" s="7"/>
    </row>
    <row r="53" spans="1:4" ht="12.75">
      <c r="A53" s="2" t="s">
        <v>54</v>
      </c>
      <c r="B53" s="4" t="s">
        <v>98</v>
      </c>
      <c r="C53" s="3" t="s">
        <v>4</v>
      </c>
      <c r="D53" s="7"/>
    </row>
    <row r="54" spans="1:4" ht="12.75">
      <c r="A54" s="2" t="s">
        <v>55</v>
      </c>
      <c r="B54" s="4" t="s">
        <v>101</v>
      </c>
      <c r="C54" s="3" t="s">
        <v>4</v>
      </c>
      <c r="D54" s="7"/>
    </row>
    <row r="55" spans="1:4" ht="12.75">
      <c r="A55" s="2" t="s">
        <v>56</v>
      </c>
      <c r="B55" s="4" t="s">
        <v>102</v>
      </c>
      <c r="C55" s="3" t="s">
        <v>4</v>
      </c>
      <c r="D55" s="7"/>
    </row>
    <row r="56" spans="1:4" ht="12.75">
      <c r="A56" s="2" t="s">
        <v>57</v>
      </c>
      <c r="B56" s="4" t="s">
        <v>103</v>
      </c>
      <c r="C56" s="3" t="s">
        <v>4</v>
      </c>
      <c r="D56" s="7"/>
    </row>
    <row r="57" spans="1:4" ht="12.75">
      <c r="A57" s="2" t="s">
        <v>58</v>
      </c>
      <c r="B57" s="4" t="s">
        <v>85</v>
      </c>
      <c r="C57" s="3" t="s">
        <v>4</v>
      </c>
      <c r="D57" s="7"/>
    </row>
    <row r="58" spans="1:4" ht="12.75">
      <c r="A58" s="2" t="s">
        <v>59</v>
      </c>
      <c r="B58" s="4" t="s">
        <v>104</v>
      </c>
      <c r="C58" s="3" t="s">
        <v>4</v>
      </c>
      <c r="D58" s="7"/>
    </row>
    <row r="59" spans="1:4" ht="12.75">
      <c r="A59" s="2" t="s">
        <v>60</v>
      </c>
      <c r="B59" s="4" t="s">
        <v>105</v>
      </c>
      <c r="C59" s="3" t="s">
        <v>4</v>
      </c>
      <c r="D59" s="7"/>
    </row>
    <row r="60" spans="1:4" ht="12.75">
      <c r="A60" s="2" t="s">
        <v>61</v>
      </c>
      <c r="B60" s="4" t="s">
        <v>106</v>
      </c>
      <c r="C60" s="3" t="s">
        <v>4</v>
      </c>
      <c r="D60" s="7"/>
    </row>
    <row r="61" spans="1:4" ht="12.75">
      <c r="A61" s="2" t="s">
        <v>62</v>
      </c>
      <c r="B61" s="4" t="s">
        <v>107</v>
      </c>
      <c r="C61" s="3" t="s">
        <v>4</v>
      </c>
      <c r="D61" s="7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0" bestFit="1" customWidth="1"/>
    <col min="2" max="2" width="8.00390625" style="0" customWidth="1"/>
    <col min="3" max="3" width="13.00390625" style="0" bestFit="1" customWidth="1"/>
    <col min="4" max="4" width="13.00390625" style="0" customWidth="1"/>
    <col min="5" max="5" width="13.00390625" style="0" bestFit="1" customWidth="1"/>
    <col min="6" max="6" width="13.00390625" style="0" customWidth="1"/>
  </cols>
  <sheetData>
    <row r="1" ht="15.75">
      <c r="A1" s="5" t="s">
        <v>126</v>
      </c>
    </row>
    <row r="3" spans="1:6" ht="45">
      <c r="A3" s="1" t="s">
        <v>0</v>
      </c>
      <c r="B3" s="6" t="s">
        <v>109</v>
      </c>
      <c r="C3" s="1" t="s">
        <v>110</v>
      </c>
      <c r="D3" s="6" t="s">
        <v>111</v>
      </c>
      <c r="E3" s="1" t="s">
        <v>112</v>
      </c>
      <c r="F3" s="6" t="s">
        <v>113</v>
      </c>
    </row>
    <row r="4" spans="1:6" ht="12.75">
      <c r="A4" s="2" t="s">
        <v>11</v>
      </c>
      <c r="B4" s="2"/>
      <c r="C4" s="3">
        <v>2711</v>
      </c>
      <c r="D4" s="3"/>
      <c r="E4" s="3" t="s">
        <v>4</v>
      </c>
      <c r="F4" s="3"/>
    </row>
    <row r="5" spans="1:6" ht="12.75">
      <c r="A5" s="2" t="s">
        <v>12</v>
      </c>
      <c r="B5" s="2"/>
      <c r="C5" s="3">
        <v>2746</v>
      </c>
      <c r="D5" s="3"/>
      <c r="E5" s="3" t="s">
        <v>4</v>
      </c>
      <c r="F5" s="3"/>
    </row>
    <row r="6" spans="1:6" ht="12.75">
      <c r="A6" s="2" t="s">
        <v>13</v>
      </c>
      <c r="B6" s="2"/>
      <c r="C6" s="3">
        <v>2783</v>
      </c>
      <c r="D6" s="3"/>
      <c r="E6" s="3" t="s">
        <v>4</v>
      </c>
      <c r="F6" s="3"/>
    </row>
    <row r="7" spans="1:6" ht="12.75">
      <c r="A7" s="2" t="s">
        <v>14</v>
      </c>
      <c r="B7" s="2"/>
      <c r="C7" s="3">
        <v>2835</v>
      </c>
      <c r="D7" s="3"/>
      <c r="E7" s="3" t="s">
        <v>4</v>
      </c>
      <c r="F7" s="3"/>
    </row>
    <row r="8" spans="1:6" ht="12.75">
      <c r="A8" s="2" t="s">
        <v>15</v>
      </c>
      <c r="B8" s="2"/>
      <c r="C8" s="3">
        <v>2917</v>
      </c>
      <c r="D8" s="3"/>
      <c r="E8" s="3" t="s">
        <v>4</v>
      </c>
      <c r="F8" s="3"/>
    </row>
    <row r="9" spans="1:6" ht="12.75">
      <c r="A9" s="2" t="s">
        <v>16</v>
      </c>
      <c r="B9" s="2"/>
      <c r="C9" s="3">
        <v>3011</v>
      </c>
      <c r="D9" s="3"/>
      <c r="E9" s="3" t="s">
        <v>4</v>
      </c>
      <c r="F9" s="3"/>
    </row>
    <row r="10" spans="1:6" ht="12.75">
      <c r="A10" s="2" t="s">
        <v>17</v>
      </c>
      <c r="B10" s="2"/>
      <c r="C10" s="3">
        <v>3102</v>
      </c>
      <c r="D10" s="3"/>
      <c r="E10" s="3" t="s">
        <v>4</v>
      </c>
      <c r="F10" s="3"/>
    </row>
    <row r="11" spans="1:6" ht="12.75">
      <c r="A11" s="2" t="s">
        <v>18</v>
      </c>
      <c r="B11" s="2"/>
      <c r="C11" s="3">
        <v>3194</v>
      </c>
      <c r="D11" s="3"/>
      <c r="E11" s="3" t="s">
        <v>4</v>
      </c>
      <c r="F11" s="3"/>
    </row>
    <row r="12" spans="1:6" ht="12.75">
      <c r="A12" s="2" t="s">
        <v>19</v>
      </c>
      <c r="B12" s="2"/>
      <c r="C12" s="3">
        <v>3341</v>
      </c>
      <c r="D12" s="3"/>
      <c r="E12" s="3" t="s">
        <v>4</v>
      </c>
      <c r="F12" s="3"/>
    </row>
    <row r="13" spans="1:6" ht="12.75">
      <c r="A13" s="2" t="s">
        <v>20</v>
      </c>
      <c r="B13" s="2"/>
      <c r="C13" s="3">
        <v>3520</v>
      </c>
      <c r="D13" s="3"/>
      <c r="E13" s="3" t="s">
        <v>4</v>
      </c>
      <c r="F13" s="3"/>
    </row>
    <row r="14" spans="1:6" ht="12.75">
      <c r="A14" s="2" t="s">
        <v>21</v>
      </c>
      <c r="B14" s="2"/>
      <c r="C14" s="3">
        <v>3676</v>
      </c>
      <c r="D14" s="3"/>
      <c r="E14" s="3" t="s">
        <v>4</v>
      </c>
      <c r="F14" s="3"/>
    </row>
    <row r="15" spans="1:6" ht="12.75">
      <c r="A15" s="2" t="s">
        <v>22</v>
      </c>
      <c r="B15" s="2"/>
      <c r="C15" s="3">
        <v>3795</v>
      </c>
      <c r="D15" s="3"/>
      <c r="E15" s="3" t="s">
        <v>4</v>
      </c>
      <c r="F15" s="3"/>
    </row>
    <row r="16" spans="1:6" ht="12.75">
      <c r="A16" s="2" t="s">
        <v>23</v>
      </c>
      <c r="B16" s="2"/>
      <c r="C16" s="3">
        <v>3948</v>
      </c>
      <c r="D16" s="3"/>
      <c r="E16" s="3" t="s">
        <v>4</v>
      </c>
      <c r="F16" s="3"/>
    </row>
    <row r="17" spans="1:6" ht="12.75">
      <c r="A17" s="2" t="s">
        <v>24</v>
      </c>
      <c r="B17" s="2"/>
      <c r="C17" s="3">
        <v>4168</v>
      </c>
      <c r="D17" s="3"/>
      <c r="E17" s="3" t="s">
        <v>4</v>
      </c>
      <c r="F17" s="3"/>
    </row>
    <row r="18" spans="1:6" ht="12.75">
      <c r="A18" s="2" t="s">
        <v>25</v>
      </c>
      <c r="B18" s="2"/>
      <c r="C18" s="3">
        <v>4426</v>
      </c>
      <c r="D18" s="3"/>
      <c r="E18" s="3" t="s">
        <v>4</v>
      </c>
      <c r="F18" s="3"/>
    </row>
    <row r="19" spans="1:6" ht="12.75">
      <c r="A19" s="2" t="s">
        <v>26</v>
      </c>
      <c r="B19" s="2"/>
      <c r="C19" s="3">
        <v>4644</v>
      </c>
      <c r="D19" s="3"/>
      <c r="E19" s="3" t="s">
        <v>4</v>
      </c>
      <c r="F19" s="3"/>
    </row>
    <row r="20" spans="1:6" ht="12.75">
      <c r="A20" s="2" t="s">
        <v>27</v>
      </c>
      <c r="B20" s="2"/>
      <c r="C20" s="3">
        <v>4881</v>
      </c>
      <c r="D20" s="3"/>
      <c r="E20" s="3" t="s">
        <v>4</v>
      </c>
      <c r="F20" s="3"/>
    </row>
    <row r="21" spans="1:6" ht="12.75">
      <c r="A21" s="2" t="s">
        <v>28</v>
      </c>
      <c r="B21" s="4" t="s">
        <v>78</v>
      </c>
      <c r="C21" s="3">
        <v>5329</v>
      </c>
      <c r="D21" s="9">
        <f aca="true" t="shared" si="0" ref="D21:D60">C21/B21</f>
        <v>538.2828282828283</v>
      </c>
      <c r="E21" s="3" t="s">
        <v>4</v>
      </c>
      <c r="F21" s="3"/>
    </row>
    <row r="22" spans="1:6" ht="12.75">
      <c r="A22" s="2" t="s">
        <v>29</v>
      </c>
      <c r="B22" s="4" t="s">
        <v>79</v>
      </c>
      <c r="C22" s="3">
        <v>5724</v>
      </c>
      <c r="D22" s="9">
        <f t="shared" si="0"/>
        <v>572.4</v>
      </c>
      <c r="E22" s="3" t="s">
        <v>4</v>
      </c>
      <c r="F22" s="3"/>
    </row>
    <row r="23" spans="1:6" ht="12.75">
      <c r="A23" s="2" t="s">
        <v>80</v>
      </c>
      <c r="B23" s="4" t="s">
        <v>81</v>
      </c>
      <c r="C23" s="3">
        <v>6012</v>
      </c>
      <c r="D23" s="9">
        <f t="shared" si="0"/>
        <v>595.2475247524752</v>
      </c>
      <c r="E23" s="3" t="s">
        <v>4</v>
      </c>
      <c r="F23" s="3"/>
    </row>
    <row r="24" spans="1:6" ht="12.75">
      <c r="A24" s="2" t="s">
        <v>31</v>
      </c>
      <c r="B24" s="4" t="s">
        <v>82</v>
      </c>
      <c r="C24" s="3">
        <v>6387</v>
      </c>
      <c r="D24" s="9">
        <f t="shared" si="0"/>
        <v>585.9633027522935</v>
      </c>
      <c r="E24" s="3" t="s">
        <v>4</v>
      </c>
      <c r="F24" s="3"/>
    </row>
    <row r="25" spans="1:6" ht="12.75">
      <c r="A25" s="2" t="s">
        <v>32</v>
      </c>
      <c r="B25" s="4" t="s">
        <v>83</v>
      </c>
      <c r="C25" s="3">
        <v>7082</v>
      </c>
      <c r="D25" s="9">
        <f t="shared" si="0"/>
        <v>553.28125</v>
      </c>
      <c r="E25" s="3" t="s">
        <v>4</v>
      </c>
      <c r="F25" s="3"/>
    </row>
    <row r="26" spans="1:6" ht="12.75">
      <c r="A26" s="2" t="s">
        <v>33</v>
      </c>
      <c r="B26" s="4" t="s">
        <v>84</v>
      </c>
      <c r="C26" s="3">
        <v>7407</v>
      </c>
      <c r="D26" s="9">
        <f t="shared" si="0"/>
        <v>490.5298013245033</v>
      </c>
      <c r="E26" s="3" t="s">
        <v>4</v>
      </c>
      <c r="F26" s="3"/>
    </row>
    <row r="27" spans="1:6" ht="12.75">
      <c r="A27" s="2" t="s">
        <v>34</v>
      </c>
      <c r="B27" s="4" t="s">
        <v>85</v>
      </c>
      <c r="C27" s="3">
        <v>7809</v>
      </c>
      <c r="D27" s="9">
        <f t="shared" si="0"/>
        <v>451.3872832369942</v>
      </c>
      <c r="E27" s="3" t="s">
        <v>4</v>
      </c>
      <c r="F27" s="3"/>
    </row>
    <row r="28" spans="1:6" ht="12.75">
      <c r="A28" s="2" t="s">
        <v>35</v>
      </c>
      <c r="B28" s="4" t="s">
        <v>86</v>
      </c>
      <c r="C28" s="3">
        <v>9120</v>
      </c>
      <c r="D28" s="9">
        <f t="shared" si="0"/>
        <v>456</v>
      </c>
      <c r="E28" s="3" t="s">
        <v>4</v>
      </c>
      <c r="F28" s="3"/>
    </row>
    <row r="29" spans="1:6" ht="12.75">
      <c r="A29" s="2" t="s">
        <v>36</v>
      </c>
      <c r="B29" s="4" t="s">
        <v>87</v>
      </c>
      <c r="C29" s="3">
        <v>10017</v>
      </c>
      <c r="D29" s="9">
        <f t="shared" si="0"/>
        <v>559.6089385474861</v>
      </c>
      <c r="E29" s="3" t="s">
        <v>4</v>
      </c>
      <c r="F29" s="3"/>
    </row>
    <row r="30" spans="1:6" ht="12.75">
      <c r="A30" s="2" t="s">
        <v>37</v>
      </c>
      <c r="B30" s="4" t="s">
        <v>88</v>
      </c>
      <c r="C30" s="3">
        <v>11080</v>
      </c>
      <c r="D30" s="9">
        <f t="shared" si="0"/>
        <v>659.5238095238095</v>
      </c>
      <c r="E30" s="3" t="s">
        <v>4</v>
      </c>
      <c r="F30" s="3"/>
    </row>
    <row r="31" spans="1:6" ht="12.75">
      <c r="A31" s="2" t="s">
        <v>38</v>
      </c>
      <c r="B31" s="4" t="s">
        <v>89</v>
      </c>
      <c r="C31" s="3">
        <v>12924</v>
      </c>
      <c r="D31" s="9">
        <f t="shared" si="0"/>
        <v>755.7894736842104</v>
      </c>
      <c r="E31" s="3" t="s">
        <v>4</v>
      </c>
      <c r="F31" s="3"/>
    </row>
    <row r="32" spans="1:6" ht="12.75">
      <c r="A32" s="2" t="s">
        <v>39</v>
      </c>
      <c r="B32" s="4" t="s">
        <v>89</v>
      </c>
      <c r="C32" s="3">
        <v>14794</v>
      </c>
      <c r="D32" s="9">
        <f t="shared" si="0"/>
        <v>865.1461988304093</v>
      </c>
      <c r="E32" s="3" t="s">
        <v>4</v>
      </c>
      <c r="F32" s="3"/>
    </row>
    <row r="33" spans="1:6" ht="12.75">
      <c r="A33" s="2" t="s">
        <v>40</v>
      </c>
      <c r="B33" s="4" t="s">
        <v>90</v>
      </c>
      <c r="C33" s="3">
        <v>17231</v>
      </c>
      <c r="D33" s="9">
        <f t="shared" si="0"/>
        <v>984.6285714285714</v>
      </c>
      <c r="E33" s="3">
        <v>12984</v>
      </c>
      <c r="F33" s="9">
        <f aca="true" t="shared" si="1" ref="F33:F60">E33/B33</f>
        <v>741.9428571428572</v>
      </c>
    </row>
    <row r="34" spans="1:6" ht="12.75">
      <c r="A34" s="2" t="s">
        <v>41</v>
      </c>
      <c r="B34" s="4" t="s">
        <v>91</v>
      </c>
      <c r="C34" s="3">
        <v>19956</v>
      </c>
      <c r="D34" s="9">
        <f t="shared" si="0"/>
        <v>1127.457627118644</v>
      </c>
      <c r="E34" s="3">
        <v>14809</v>
      </c>
      <c r="F34" s="9">
        <f t="shared" si="1"/>
        <v>836.6666666666667</v>
      </c>
    </row>
    <row r="35" spans="1:6" ht="12.75">
      <c r="A35" s="2" t="s">
        <v>42</v>
      </c>
      <c r="B35" s="4" t="s">
        <v>92</v>
      </c>
      <c r="C35" s="3">
        <v>22491</v>
      </c>
      <c r="D35" s="9">
        <f t="shared" si="0"/>
        <v>1292.5862068965519</v>
      </c>
      <c r="E35" s="3">
        <v>16433</v>
      </c>
      <c r="F35" s="9">
        <f t="shared" si="1"/>
        <v>944.4252873563219</v>
      </c>
    </row>
    <row r="36" spans="1:6" ht="12.75">
      <c r="A36" s="2" t="s">
        <v>43</v>
      </c>
      <c r="B36" s="4" t="s">
        <v>89</v>
      </c>
      <c r="C36" s="3">
        <v>24958</v>
      </c>
      <c r="D36" s="9">
        <f t="shared" si="0"/>
        <v>1459.53216374269</v>
      </c>
      <c r="E36" s="3">
        <v>17904</v>
      </c>
      <c r="F36" s="9">
        <f t="shared" si="1"/>
        <v>1047.017543859649</v>
      </c>
    </row>
    <row r="37" spans="1:6" ht="12.75">
      <c r="A37" s="2" t="s">
        <v>44</v>
      </c>
      <c r="B37" s="4" t="s">
        <v>89</v>
      </c>
      <c r="C37" s="3">
        <v>27001</v>
      </c>
      <c r="D37" s="9">
        <f t="shared" si="0"/>
        <v>1579.0058479532163</v>
      </c>
      <c r="E37" s="3">
        <v>18912</v>
      </c>
      <c r="F37" s="9">
        <f t="shared" si="1"/>
        <v>1105.9649122807016</v>
      </c>
    </row>
    <row r="38" spans="1:6" ht="12.75">
      <c r="A38" s="2" t="s">
        <v>45</v>
      </c>
      <c r="B38" s="4" t="s">
        <v>93</v>
      </c>
      <c r="C38" s="3">
        <v>27649</v>
      </c>
      <c r="D38" s="9">
        <f t="shared" si="0"/>
        <v>1655.62874251497</v>
      </c>
      <c r="E38" s="3">
        <v>18891</v>
      </c>
      <c r="F38" s="9">
        <f t="shared" si="1"/>
        <v>1131.1976047904193</v>
      </c>
    </row>
    <row r="39" spans="1:6" ht="12.75">
      <c r="A39" s="2" t="s">
        <v>46</v>
      </c>
      <c r="B39" s="4" t="s">
        <v>94</v>
      </c>
      <c r="C39" s="3">
        <v>26673</v>
      </c>
      <c r="D39" s="9">
        <f t="shared" si="0"/>
        <v>1754.8026315789475</v>
      </c>
      <c r="E39" s="3">
        <v>18104</v>
      </c>
      <c r="F39" s="9">
        <f t="shared" si="1"/>
        <v>1191.0526315789475</v>
      </c>
    </row>
    <row r="40" spans="1:6" ht="12.75">
      <c r="A40" s="2" t="s">
        <v>47</v>
      </c>
      <c r="B40" s="4" t="s">
        <v>95</v>
      </c>
      <c r="C40" s="3">
        <v>24918</v>
      </c>
      <c r="D40" s="9">
        <f t="shared" si="0"/>
        <v>1818.8321167883212</v>
      </c>
      <c r="E40" s="3">
        <v>16655</v>
      </c>
      <c r="F40" s="9">
        <f t="shared" si="1"/>
        <v>1215.6934306569344</v>
      </c>
    </row>
    <row r="41" spans="1:6" ht="12.75">
      <c r="A41" s="2" t="s">
        <v>48</v>
      </c>
      <c r="B41" s="4" t="s">
        <v>96</v>
      </c>
      <c r="C41" s="3">
        <v>23083</v>
      </c>
      <c r="D41" s="9">
        <f t="shared" si="0"/>
        <v>1775.6153846153845</v>
      </c>
      <c r="E41" s="3">
        <v>15352</v>
      </c>
      <c r="F41" s="9">
        <f t="shared" si="1"/>
        <v>1180.923076923077</v>
      </c>
    </row>
    <row r="42" spans="1:6" ht="12.75">
      <c r="A42" s="2" t="s">
        <v>49</v>
      </c>
      <c r="B42" s="4" t="s">
        <v>97</v>
      </c>
      <c r="C42" s="3">
        <v>22811</v>
      </c>
      <c r="D42" s="9">
        <f t="shared" si="0"/>
        <v>1702.3134328358208</v>
      </c>
      <c r="E42" s="3">
        <v>15630</v>
      </c>
      <c r="F42" s="9">
        <f t="shared" si="1"/>
        <v>1166.4179104477612</v>
      </c>
    </row>
    <row r="43" spans="1:6" ht="12.75">
      <c r="A43" s="2" t="s">
        <v>50</v>
      </c>
      <c r="B43" s="4" t="s">
        <v>95</v>
      </c>
      <c r="C43" s="3">
        <v>22211</v>
      </c>
      <c r="D43" s="9">
        <f t="shared" si="0"/>
        <v>1621.240875912409</v>
      </c>
      <c r="E43" s="3">
        <v>15437</v>
      </c>
      <c r="F43" s="9">
        <f t="shared" si="1"/>
        <v>1126.7883211678832</v>
      </c>
    </row>
    <row r="44" spans="1:6" ht="12.75">
      <c r="A44" s="2" t="s">
        <v>51</v>
      </c>
      <c r="B44" s="4" t="s">
        <v>98</v>
      </c>
      <c r="C44" s="3">
        <v>21915</v>
      </c>
      <c r="D44" s="9">
        <f t="shared" si="0"/>
        <v>1576.6187050359713</v>
      </c>
      <c r="E44" s="3">
        <v>15385</v>
      </c>
      <c r="F44" s="9">
        <f t="shared" si="1"/>
        <v>1106.8345323741007</v>
      </c>
    </row>
    <row r="45" spans="1:6" ht="12.75">
      <c r="A45" s="2" t="s">
        <v>52</v>
      </c>
      <c r="B45" s="4" t="s">
        <v>99</v>
      </c>
      <c r="C45" s="3">
        <v>21924</v>
      </c>
      <c r="D45" s="9">
        <f t="shared" si="0"/>
        <v>1522.5</v>
      </c>
      <c r="E45" s="3">
        <v>15518</v>
      </c>
      <c r="F45" s="9">
        <f t="shared" si="1"/>
        <v>1077.638888888889</v>
      </c>
    </row>
    <row r="46" spans="1:6" ht="12.75">
      <c r="A46" s="2" t="s">
        <v>53</v>
      </c>
      <c r="B46" s="4" t="s">
        <v>100</v>
      </c>
      <c r="C46" s="3">
        <v>22046</v>
      </c>
      <c r="D46" s="9">
        <f t="shared" si="0"/>
        <v>1563.5460992907801</v>
      </c>
      <c r="E46" s="3">
        <v>15765</v>
      </c>
      <c r="F46" s="9">
        <f t="shared" si="1"/>
        <v>1118.0851063829787</v>
      </c>
    </row>
    <row r="47" spans="1:6" ht="12.75">
      <c r="A47" s="2" t="s">
        <v>54</v>
      </c>
      <c r="B47" s="4" t="s">
        <v>98</v>
      </c>
      <c r="C47" s="3">
        <v>22740</v>
      </c>
      <c r="D47" s="9">
        <f t="shared" si="0"/>
        <v>1635.9712230215828</v>
      </c>
      <c r="E47" s="3">
        <v>16337</v>
      </c>
      <c r="F47" s="9">
        <f t="shared" si="1"/>
        <v>1175.3237410071943</v>
      </c>
    </row>
    <row r="48" spans="1:6" ht="12.75">
      <c r="A48" s="2" t="s">
        <v>55</v>
      </c>
      <c r="B48" s="4" t="s">
        <v>101</v>
      </c>
      <c r="C48" s="3">
        <v>23810</v>
      </c>
      <c r="D48" s="9">
        <f t="shared" si="0"/>
        <v>1700.7142857142858</v>
      </c>
      <c r="E48" s="3">
        <v>17346</v>
      </c>
      <c r="F48" s="9">
        <f t="shared" si="1"/>
        <v>1239</v>
      </c>
    </row>
    <row r="49" spans="1:6" ht="12.75">
      <c r="A49" s="2" t="s">
        <v>56</v>
      </c>
      <c r="B49" s="4" t="s">
        <v>102</v>
      </c>
      <c r="C49" s="3">
        <v>24875</v>
      </c>
      <c r="D49" s="9">
        <f t="shared" si="0"/>
        <v>1692.1768707482995</v>
      </c>
      <c r="E49" s="3">
        <v>18358</v>
      </c>
      <c r="F49" s="9">
        <f t="shared" si="1"/>
        <v>1248.843537414966</v>
      </c>
    </row>
    <row r="50" spans="1:6" ht="12.75">
      <c r="A50" s="2" t="s">
        <v>57</v>
      </c>
      <c r="B50" s="4" t="s">
        <v>103</v>
      </c>
      <c r="C50" s="3">
        <v>24667</v>
      </c>
      <c r="D50" s="9">
        <f t="shared" si="0"/>
        <v>1513.3128834355828</v>
      </c>
      <c r="E50" s="3">
        <v>18226</v>
      </c>
      <c r="F50" s="9">
        <f t="shared" si="1"/>
        <v>1118.159509202454</v>
      </c>
    </row>
    <row r="51" spans="1:6" ht="12.75">
      <c r="A51" s="2" t="s">
        <v>58</v>
      </c>
      <c r="B51" s="4" t="s">
        <v>85</v>
      </c>
      <c r="C51" s="3">
        <v>24056</v>
      </c>
      <c r="D51" s="9">
        <f t="shared" si="0"/>
        <v>1390.5202312138729</v>
      </c>
      <c r="E51" s="3">
        <v>17835</v>
      </c>
      <c r="F51" s="9">
        <f t="shared" si="1"/>
        <v>1030.9248554913295</v>
      </c>
    </row>
    <row r="52" spans="1:6" ht="12.75">
      <c r="A52" s="2" t="s">
        <v>59</v>
      </c>
      <c r="B52" s="4" t="s">
        <v>104</v>
      </c>
      <c r="C52" s="3">
        <v>24000</v>
      </c>
      <c r="D52" s="9">
        <f t="shared" si="0"/>
        <v>1363.6363636363635</v>
      </c>
      <c r="E52" s="3">
        <v>17947</v>
      </c>
      <c r="F52" s="9">
        <f t="shared" si="1"/>
        <v>1019.715909090909</v>
      </c>
    </row>
    <row r="53" spans="1:6" ht="12.75">
      <c r="A53" s="2" t="s">
        <v>60</v>
      </c>
      <c r="B53" s="4" t="s">
        <v>105</v>
      </c>
      <c r="C53" s="3">
        <v>24643</v>
      </c>
      <c r="D53" s="9">
        <f t="shared" si="0"/>
        <v>1369.0555555555557</v>
      </c>
      <c r="E53" s="3">
        <v>18543</v>
      </c>
      <c r="F53" s="9">
        <f t="shared" si="1"/>
        <v>1030.1666666666667</v>
      </c>
    </row>
    <row r="54" spans="1:6" ht="12.75">
      <c r="A54" s="2" t="s">
        <v>61</v>
      </c>
      <c r="B54" s="4" t="s">
        <v>106</v>
      </c>
      <c r="C54" s="3">
        <v>29459</v>
      </c>
      <c r="D54" s="9">
        <f t="shared" si="0"/>
        <v>1510.7179487179487</v>
      </c>
      <c r="E54" s="3">
        <v>23059</v>
      </c>
      <c r="F54" s="9">
        <f t="shared" si="1"/>
        <v>1182.5128205128206</v>
      </c>
    </row>
    <row r="55" spans="1:6" ht="12.75">
      <c r="A55" s="2" t="s">
        <v>62</v>
      </c>
      <c r="B55" s="4" t="s">
        <v>107</v>
      </c>
      <c r="C55" s="3">
        <v>35061</v>
      </c>
      <c r="D55" s="9">
        <f t="shared" si="0"/>
        <v>1572.2421524663678</v>
      </c>
      <c r="E55" s="3">
        <v>28161</v>
      </c>
      <c r="F55" s="9">
        <f t="shared" si="1"/>
        <v>1262.8251121076232</v>
      </c>
    </row>
    <row r="56" spans="1:6" ht="12.75">
      <c r="A56" s="2" t="s">
        <v>63</v>
      </c>
      <c r="B56" s="4" t="s">
        <v>122</v>
      </c>
      <c r="C56" s="3">
        <v>40861</v>
      </c>
      <c r="D56" s="9">
        <f t="shared" si="0"/>
        <v>1695.4771784232364</v>
      </c>
      <c r="E56" s="3">
        <v>33261</v>
      </c>
      <c r="F56" s="9">
        <f t="shared" si="1"/>
        <v>1380.1244813278008</v>
      </c>
    </row>
    <row r="57" spans="1:6" ht="12.75">
      <c r="A57" s="2" t="s">
        <v>64</v>
      </c>
      <c r="B57" s="4" t="s">
        <v>123</v>
      </c>
      <c r="C57" s="3">
        <v>45896</v>
      </c>
      <c r="D57" s="9">
        <f t="shared" si="0"/>
        <v>1928.4033613445379</v>
      </c>
      <c r="E57" s="3">
        <v>37496</v>
      </c>
      <c r="F57" s="9">
        <f t="shared" si="1"/>
        <v>1575.4621848739496</v>
      </c>
    </row>
    <row r="58" spans="1:6" ht="12.75">
      <c r="A58" s="2" t="s">
        <v>65</v>
      </c>
      <c r="B58" s="4" t="s">
        <v>122</v>
      </c>
      <c r="C58" s="3">
        <v>54362</v>
      </c>
      <c r="D58" s="9">
        <f t="shared" si="0"/>
        <v>2255.6846473029045</v>
      </c>
      <c r="E58" s="3">
        <v>45072</v>
      </c>
      <c r="F58" s="9">
        <f t="shared" si="1"/>
        <v>1870.2074688796679</v>
      </c>
    </row>
    <row r="59" spans="1:6" ht="12.75">
      <c r="A59" s="2" t="s">
        <v>66</v>
      </c>
      <c r="B59" s="4" t="s">
        <v>124</v>
      </c>
      <c r="C59" s="3">
        <v>62026</v>
      </c>
      <c r="D59" s="9">
        <f t="shared" si="0"/>
        <v>2385.6153846153848</v>
      </c>
      <c r="E59" s="3">
        <v>51872</v>
      </c>
      <c r="F59" s="9">
        <f t="shared" si="1"/>
        <v>1995.076923076923</v>
      </c>
    </row>
    <row r="60" spans="1:6" ht="12.75">
      <c r="A60" s="2" t="s">
        <v>67</v>
      </c>
      <c r="B60" s="4" t="s">
        <v>125</v>
      </c>
      <c r="C60" s="3">
        <v>69121</v>
      </c>
      <c r="D60" s="9">
        <f t="shared" si="0"/>
        <v>2608.3396226415093</v>
      </c>
      <c r="E60" s="3">
        <v>58155</v>
      </c>
      <c r="F60" s="9">
        <f t="shared" si="1"/>
        <v>2194.5283018867926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D5" sqref="D5:E64"/>
    </sheetView>
  </sheetViews>
  <sheetFormatPr defaultColWidth="9.140625" defaultRowHeight="12.75"/>
  <cols>
    <col min="2" max="2" width="21.421875" style="0" customWidth="1"/>
  </cols>
  <sheetData>
    <row r="1" ht="12.75">
      <c r="A1" t="s">
        <v>127</v>
      </c>
    </row>
    <row r="2" ht="12.75">
      <c r="A2" t="s">
        <v>128</v>
      </c>
    </row>
    <row r="3" ht="12.75">
      <c r="A3" t="s">
        <v>129</v>
      </c>
    </row>
    <row r="5" spans="1:2" ht="12.75">
      <c r="A5" t="s">
        <v>0</v>
      </c>
      <c r="B5" t="s">
        <v>130</v>
      </c>
    </row>
    <row r="6" spans="1:2" ht="12.75">
      <c r="A6">
        <v>1896</v>
      </c>
      <c r="B6">
        <v>15</v>
      </c>
    </row>
    <row r="7" spans="1:2" ht="12.75">
      <c r="A7">
        <v>1897</v>
      </c>
      <c r="B7">
        <v>14.9</v>
      </c>
    </row>
    <row r="8" spans="1:2" ht="12.75">
      <c r="A8">
        <v>1898</v>
      </c>
      <c r="B8">
        <v>14.1</v>
      </c>
    </row>
    <row r="9" spans="1:2" ht="12.75">
      <c r="A9">
        <v>1899</v>
      </c>
      <c r="B9">
        <v>13.1</v>
      </c>
    </row>
    <row r="10" spans="1:2" ht="12.75">
      <c r="A10">
        <v>1900</v>
      </c>
      <c r="B10">
        <v>12.7</v>
      </c>
    </row>
    <row r="11" spans="1:2" ht="12.75">
      <c r="A11">
        <v>1901</v>
      </c>
      <c r="B11">
        <v>13</v>
      </c>
    </row>
    <row r="12" spans="1:2" ht="12.75">
      <c r="A12">
        <v>1902</v>
      </c>
      <c r="B12">
        <v>12.8</v>
      </c>
    </row>
    <row r="13" spans="1:2" ht="12.75">
      <c r="A13">
        <v>1903</v>
      </c>
      <c r="B13">
        <v>12.5</v>
      </c>
    </row>
    <row r="14" spans="1:2" ht="12.75">
      <c r="A14">
        <v>1904</v>
      </c>
      <c r="B14">
        <v>13</v>
      </c>
    </row>
    <row r="15" spans="1:2" ht="12.75">
      <c r="A15">
        <v>1905</v>
      </c>
      <c r="B15">
        <v>12.5</v>
      </c>
    </row>
    <row r="16" spans="1:2" ht="12.75">
      <c r="A16">
        <v>1906</v>
      </c>
      <c r="B16">
        <v>11.5</v>
      </c>
    </row>
    <row r="17" spans="1:2" ht="12.75">
      <c r="A17">
        <v>1907</v>
      </c>
      <c r="B17">
        <v>11.1</v>
      </c>
    </row>
    <row r="18" spans="1:2" ht="12.75">
      <c r="A18">
        <v>1908</v>
      </c>
      <c r="B18">
        <v>11.6</v>
      </c>
    </row>
    <row r="19" spans="1:2" ht="12.75">
      <c r="A19">
        <v>1909</v>
      </c>
      <c r="B19">
        <v>11.5</v>
      </c>
    </row>
    <row r="20" spans="1:2" ht="12.75">
      <c r="A20">
        <v>1910</v>
      </c>
      <c r="B20">
        <v>11.6</v>
      </c>
    </row>
    <row r="21" spans="1:2" ht="12.75">
      <c r="A21">
        <v>1911</v>
      </c>
      <c r="B21">
        <v>12.2</v>
      </c>
    </row>
    <row r="22" spans="1:2" ht="12.75">
      <c r="A22">
        <v>1912</v>
      </c>
      <c r="B22">
        <v>12.3</v>
      </c>
    </row>
    <row r="23" spans="1:9" ht="12.75">
      <c r="A23">
        <v>1913</v>
      </c>
      <c r="B23">
        <v>13.7</v>
      </c>
      <c r="F23" s="10"/>
      <c r="G23" s="11"/>
      <c r="H23" s="11"/>
      <c r="I23" s="11"/>
    </row>
    <row r="24" spans="1:9" ht="12.75">
      <c r="A24">
        <v>1914</v>
      </c>
      <c r="B24">
        <v>14.4</v>
      </c>
      <c r="F24" s="10"/>
      <c r="G24" s="11"/>
      <c r="H24" s="11"/>
      <c r="I24" s="11"/>
    </row>
    <row r="25" spans="1:9" ht="12.75">
      <c r="A25">
        <v>1915</v>
      </c>
      <c r="B25">
        <v>14.5</v>
      </c>
      <c r="F25" s="10"/>
      <c r="G25" s="11"/>
      <c r="H25" s="11"/>
      <c r="I25" s="11"/>
    </row>
    <row r="26" spans="1:9" ht="12.75">
      <c r="A26">
        <v>1916</v>
      </c>
      <c r="B26">
        <v>14.3</v>
      </c>
      <c r="F26" s="10"/>
      <c r="G26" s="11"/>
      <c r="H26" s="11"/>
      <c r="I26" s="11"/>
    </row>
    <row r="27" spans="1:9" ht="12.75">
      <c r="A27">
        <v>1917</v>
      </c>
      <c r="B27">
        <v>13.6</v>
      </c>
      <c r="F27" s="10"/>
      <c r="G27" s="11"/>
      <c r="H27" s="11"/>
      <c r="I27" s="11"/>
    </row>
    <row r="28" spans="1:9" ht="12.75">
      <c r="A28">
        <v>1918</v>
      </c>
      <c r="B28">
        <v>12.2</v>
      </c>
      <c r="F28" s="10"/>
      <c r="G28" s="11"/>
      <c r="H28" s="11"/>
      <c r="I28" s="11"/>
    </row>
    <row r="29" spans="1:9" ht="12.75">
      <c r="A29">
        <v>1919</v>
      </c>
      <c r="B29">
        <v>11.1</v>
      </c>
      <c r="F29" s="10"/>
      <c r="G29" s="11"/>
      <c r="H29" s="11"/>
      <c r="I29" s="11"/>
    </row>
    <row r="30" spans="1:9" ht="12.75">
      <c r="A30">
        <v>1920</v>
      </c>
      <c r="B30">
        <v>10.2</v>
      </c>
      <c r="F30" s="10"/>
      <c r="G30" s="11"/>
      <c r="H30" s="11"/>
      <c r="I30" s="11"/>
    </row>
    <row r="31" spans="1:9" ht="12.75">
      <c r="A31">
        <v>1921</v>
      </c>
      <c r="B31">
        <v>13.7</v>
      </c>
      <c r="F31" s="10"/>
      <c r="G31" s="11"/>
      <c r="H31" s="11"/>
      <c r="I31" s="11"/>
    </row>
    <row r="32" spans="1:9" ht="12.75">
      <c r="A32">
        <v>1922</v>
      </c>
      <c r="B32">
        <v>16</v>
      </c>
      <c r="F32" s="10"/>
      <c r="G32" s="11"/>
      <c r="H32" s="11"/>
      <c r="I32" s="11"/>
    </row>
    <row r="33" spans="1:9" ht="12.75">
      <c r="A33">
        <v>1923</v>
      </c>
      <c r="B33">
        <v>16.1</v>
      </c>
      <c r="F33" s="10"/>
      <c r="G33" s="11"/>
      <c r="H33" s="11"/>
      <c r="I33" s="11"/>
    </row>
    <row r="34" spans="1:9" ht="12.75">
      <c r="A34">
        <v>1924</v>
      </c>
      <c r="B34">
        <v>17.9</v>
      </c>
      <c r="F34" s="10"/>
      <c r="G34" s="11"/>
      <c r="H34" s="11"/>
      <c r="I34" s="11"/>
    </row>
    <row r="35" spans="1:9" ht="12.75">
      <c r="A35">
        <v>1925</v>
      </c>
      <c r="B35">
        <v>20.3</v>
      </c>
      <c r="F35" s="10"/>
      <c r="G35" s="11"/>
      <c r="H35" s="11"/>
      <c r="I35" s="11"/>
    </row>
    <row r="36" spans="1:9" ht="12.75">
      <c r="A36">
        <v>1926</v>
      </c>
      <c r="B36">
        <v>22.4</v>
      </c>
      <c r="F36" s="10"/>
      <c r="G36" s="11"/>
      <c r="H36" s="11"/>
      <c r="I36" s="11"/>
    </row>
    <row r="37" spans="1:9" ht="12.75">
      <c r="A37">
        <v>1927</v>
      </c>
      <c r="B37">
        <v>24.7</v>
      </c>
      <c r="F37" s="10"/>
      <c r="G37" s="11"/>
      <c r="H37" s="11"/>
      <c r="I37" s="11"/>
    </row>
    <row r="38" spans="1:9" ht="12.75">
      <c r="A38">
        <v>1928</v>
      </c>
      <c r="B38">
        <v>26.6</v>
      </c>
      <c r="F38" s="10"/>
      <c r="G38" s="11"/>
      <c r="H38" s="11"/>
      <c r="I38" s="11"/>
    </row>
    <row r="39" spans="1:9" ht="12.75">
      <c r="A39">
        <v>1929</v>
      </c>
      <c r="B39">
        <v>27.2</v>
      </c>
      <c r="F39" s="10"/>
      <c r="G39" s="11"/>
      <c r="H39" s="11"/>
      <c r="I39" s="11"/>
    </row>
    <row r="40" spans="1:9" ht="12.75">
      <c r="A40">
        <v>1930</v>
      </c>
      <c r="B40">
        <v>28.6</v>
      </c>
      <c r="F40" s="10"/>
      <c r="G40" s="11"/>
      <c r="H40" s="11"/>
      <c r="I40" s="11"/>
    </row>
    <row r="41" spans="1:9" ht="12.75">
      <c r="A41">
        <v>1931</v>
      </c>
      <c r="B41">
        <v>30.3</v>
      </c>
      <c r="F41" s="10"/>
      <c r="G41" s="11"/>
      <c r="H41" s="11"/>
      <c r="I41" s="11"/>
    </row>
    <row r="42" spans="1:9" ht="12.75">
      <c r="A42">
        <v>1932</v>
      </c>
      <c r="B42">
        <v>34.1</v>
      </c>
      <c r="F42" s="10"/>
      <c r="G42" s="11"/>
      <c r="H42" s="11"/>
      <c r="I42" s="11"/>
    </row>
    <row r="43" spans="1:9" ht="12.75">
      <c r="A43">
        <v>1933</v>
      </c>
      <c r="B43">
        <v>32.2</v>
      </c>
      <c r="F43" s="10"/>
      <c r="G43" s="11"/>
      <c r="H43" s="11"/>
      <c r="I43" s="11"/>
    </row>
    <row r="44" spans="1:9" ht="12.75">
      <c r="A44">
        <v>1934</v>
      </c>
      <c r="B44">
        <v>29.3</v>
      </c>
      <c r="F44" s="10"/>
      <c r="G44" s="11"/>
      <c r="H44" s="11"/>
      <c r="I44" s="11"/>
    </row>
    <row r="45" spans="1:9" ht="12.75">
      <c r="A45">
        <v>1935</v>
      </c>
      <c r="B45">
        <v>29.4</v>
      </c>
      <c r="F45" s="10"/>
      <c r="G45" s="11"/>
      <c r="H45" s="11"/>
      <c r="I45" s="11"/>
    </row>
    <row r="46" spans="1:9" ht="12.75">
      <c r="A46">
        <v>1936</v>
      </c>
      <c r="B46">
        <v>27.6</v>
      </c>
      <c r="F46" s="10"/>
      <c r="G46" s="11"/>
      <c r="H46" s="11"/>
      <c r="I46" s="11"/>
    </row>
    <row r="47" spans="1:9" ht="12.75">
      <c r="A47">
        <v>1937</v>
      </c>
      <c r="B47">
        <v>24.7</v>
      </c>
      <c r="F47" s="10"/>
      <c r="G47" s="11"/>
      <c r="H47" s="11"/>
      <c r="I47" s="11"/>
    </row>
    <row r="48" spans="1:9" ht="12.75">
      <c r="A48">
        <v>1938</v>
      </c>
      <c r="B48">
        <v>24.1</v>
      </c>
      <c r="F48" s="10"/>
      <c r="G48" s="11"/>
      <c r="H48" s="11"/>
      <c r="I48" s="11"/>
    </row>
    <row r="49" spans="1:9" ht="12.75">
      <c r="A49">
        <v>1939</v>
      </c>
      <c r="B49">
        <v>24.1</v>
      </c>
      <c r="F49" s="10"/>
      <c r="G49" s="11"/>
      <c r="H49" s="11"/>
      <c r="I49" s="11"/>
    </row>
    <row r="50" spans="1:9" ht="12.75">
      <c r="A50">
        <v>1940</v>
      </c>
      <c r="B50">
        <v>23.9</v>
      </c>
      <c r="F50" s="10"/>
      <c r="G50" s="11"/>
      <c r="H50" s="11"/>
      <c r="I50" s="11"/>
    </row>
    <row r="51" spans="1:9" ht="12.75">
      <c r="A51">
        <v>1941</v>
      </c>
      <c r="B51">
        <v>22.8</v>
      </c>
      <c r="F51" s="10"/>
      <c r="G51" s="11"/>
      <c r="H51" s="11"/>
      <c r="I51" s="11"/>
    </row>
    <row r="52" spans="1:2" ht="12.75">
      <c r="A52">
        <v>1942</v>
      </c>
      <c r="B52">
        <v>21.6</v>
      </c>
    </row>
    <row r="53" spans="1:2" ht="12.75">
      <c r="A53">
        <v>1943</v>
      </c>
      <c r="B53">
        <v>20.4</v>
      </c>
    </row>
    <row r="54" spans="1:2" ht="12.75">
      <c r="A54">
        <v>1944</v>
      </c>
      <c r="B54">
        <v>19</v>
      </c>
    </row>
    <row r="55" spans="1:2" ht="12.75">
      <c r="A55">
        <v>1945</v>
      </c>
      <c r="B55">
        <v>18.8</v>
      </c>
    </row>
    <row r="56" spans="1:2" ht="12.75">
      <c r="A56">
        <v>1946</v>
      </c>
      <c r="B56">
        <v>19.7</v>
      </c>
    </row>
    <row r="57" spans="1:2" ht="12.75">
      <c r="A57">
        <v>1947</v>
      </c>
      <c r="B57">
        <v>18.9</v>
      </c>
    </row>
    <row r="58" spans="1:2" ht="12.75">
      <c r="A58">
        <v>1948</v>
      </c>
      <c r="B58">
        <v>19.3</v>
      </c>
    </row>
    <row r="59" spans="1:2" ht="12.75">
      <c r="A59">
        <v>1949</v>
      </c>
      <c r="B59">
        <v>21.9</v>
      </c>
    </row>
    <row r="60" spans="1:2" ht="12.75">
      <c r="A60">
        <v>1950</v>
      </c>
      <c r="B60">
        <v>23.5</v>
      </c>
    </row>
    <row r="61" spans="1:2" ht="12.75">
      <c r="A61">
        <v>1951</v>
      </c>
      <c r="B61">
        <v>24.2</v>
      </c>
    </row>
    <row r="62" spans="1:2" ht="12.75">
      <c r="A62">
        <v>1952</v>
      </c>
      <c r="B62">
        <v>25.7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pane ySplit="4" topLeftCell="BM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7.00390625" style="0" bestFit="1" customWidth="1"/>
    <col min="2" max="2" width="13.00390625" style="0" bestFit="1" customWidth="1"/>
  </cols>
  <sheetData>
    <row r="1" ht="15.75">
      <c r="A1" s="5" t="s">
        <v>153</v>
      </c>
    </row>
    <row r="3" spans="1:2" ht="56.25">
      <c r="A3" s="1" t="s">
        <v>0</v>
      </c>
      <c r="B3" s="1" t="s">
        <v>131</v>
      </c>
    </row>
    <row r="4" spans="1:2" ht="12.75">
      <c r="A4" s="2" t="s">
        <v>41</v>
      </c>
      <c r="B4" s="3">
        <v>3.6</v>
      </c>
    </row>
    <row r="5" spans="1:2" ht="12.75">
      <c r="A5" s="2" t="s">
        <v>42</v>
      </c>
      <c r="B5" s="3">
        <v>4.8</v>
      </c>
    </row>
    <row r="6" spans="1:2" ht="12.75">
      <c r="A6" s="2" t="s">
        <v>43</v>
      </c>
      <c r="B6" s="3">
        <v>6.1</v>
      </c>
    </row>
    <row r="7" spans="1:2" ht="12.75">
      <c r="A7" s="2" t="s">
        <v>44</v>
      </c>
      <c r="B7" s="3">
        <v>7.1</v>
      </c>
    </row>
    <row r="8" spans="1:2" ht="12.75">
      <c r="A8" s="2" t="s">
        <v>45</v>
      </c>
      <c r="B8" s="3">
        <v>7.9</v>
      </c>
    </row>
    <row r="9" spans="1:2" ht="12.75">
      <c r="A9" s="2" t="s">
        <v>46</v>
      </c>
      <c r="B9" s="3">
        <v>10.2</v>
      </c>
    </row>
    <row r="10" spans="1:2" ht="12.75">
      <c r="A10" s="2" t="s">
        <v>47</v>
      </c>
      <c r="B10" s="3">
        <v>13.1</v>
      </c>
    </row>
    <row r="11" spans="1:2" ht="12.75">
      <c r="A11" s="2" t="s">
        <v>48</v>
      </c>
      <c r="B11" s="3">
        <v>13.3</v>
      </c>
    </row>
    <row r="12" spans="1:2" ht="12.75">
      <c r="A12" s="2" t="s">
        <v>49</v>
      </c>
      <c r="B12" s="3">
        <v>12.2</v>
      </c>
    </row>
    <row r="13" spans="1:2" ht="12.75">
      <c r="A13" s="2" t="s">
        <v>50</v>
      </c>
      <c r="B13" s="3">
        <v>12.1</v>
      </c>
    </row>
    <row r="14" spans="1:2" ht="12.75">
      <c r="A14" s="2" t="s">
        <v>51</v>
      </c>
      <c r="B14" s="3">
        <v>9.8</v>
      </c>
    </row>
    <row r="15" spans="1:2" ht="12.75">
      <c r="A15" s="2" t="s">
        <v>52</v>
      </c>
      <c r="B15" s="3">
        <v>8</v>
      </c>
    </row>
    <row r="16" spans="1:2" ht="12.75">
      <c r="A16" s="2" t="s">
        <v>53</v>
      </c>
      <c r="B16" s="3">
        <v>6.3</v>
      </c>
    </row>
    <row r="17" spans="1:2" ht="12.75">
      <c r="A17" s="2" t="s">
        <v>54</v>
      </c>
      <c r="B17" s="3">
        <v>5.3</v>
      </c>
    </row>
    <row r="18" spans="1:2" ht="12.75">
      <c r="A18" s="2" t="s">
        <v>55</v>
      </c>
      <c r="B18" s="3">
        <v>4</v>
      </c>
    </row>
    <row r="19" spans="1:2" ht="12.75">
      <c r="A19" s="2" t="s">
        <v>56</v>
      </c>
      <c r="B19" s="3">
        <v>3.4</v>
      </c>
    </row>
    <row r="20" spans="1:2" ht="12.75">
      <c r="A20" s="2" t="s">
        <v>57</v>
      </c>
      <c r="B20" s="3" t="s">
        <v>4</v>
      </c>
    </row>
    <row r="21" spans="1:2" ht="12.75">
      <c r="A21" s="2" t="s">
        <v>58</v>
      </c>
      <c r="B21" s="3" t="s">
        <v>4</v>
      </c>
    </row>
    <row r="22" spans="1:2" ht="12.75">
      <c r="A22" s="2" t="s">
        <v>59</v>
      </c>
      <c r="B22" s="3" t="s">
        <v>4</v>
      </c>
    </row>
    <row r="23" spans="1:2" ht="12.75">
      <c r="A23" s="2" t="s">
        <v>60</v>
      </c>
      <c r="B23" s="3" t="s">
        <v>4</v>
      </c>
    </row>
    <row r="24" spans="1:2" ht="12.75">
      <c r="A24" s="2" t="s">
        <v>61</v>
      </c>
      <c r="B24" s="3" t="s">
        <v>4</v>
      </c>
    </row>
    <row r="25" spans="1:2" ht="12.75">
      <c r="A25" s="2" t="s">
        <v>62</v>
      </c>
      <c r="B25" s="3" t="s">
        <v>4</v>
      </c>
    </row>
    <row r="26" spans="1:2" ht="12.75">
      <c r="A26" s="2" t="s">
        <v>63</v>
      </c>
      <c r="B26" s="3" t="s">
        <v>4</v>
      </c>
    </row>
    <row r="27" spans="1:2" ht="12.75">
      <c r="A27" s="2" t="s">
        <v>64</v>
      </c>
      <c r="B27" s="3" t="s">
        <v>4</v>
      </c>
    </row>
    <row r="28" spans="1:2" ht="12.75">
      <c r="A28" s="2" t="s">
        <v>65</v>
      </c>
      <c r="B28" s="3">
        <v>2.17</v>
      </c>
    </row>
    <row r="29" spans="1:2" ht="12.75">
      <c r="A29" s="2" t="s">
        <v>66</v>
      </c>
      <c r="B29" s="3">
        <v>1.67</v>
      </c>
    </row>
    <row r="30" spans="1:2" ht="12.75">
      <c r="A30" s="2" t="s">
        <v>67</v>
      </c>
      <c r="B30" s="3">
        <v>1.55</v>
      </c>
    </row>
    <row r="31" spans="1:2" ht="12.75">
      <c r="A31" s="2" t="s">
        <v>68</v>
      </c>
      <c r="B31" s="3">
        <v>1.7</v>
      </c>
    </row>
    <row r="32" spans="1:2" ht="12.75">
      <c r="A32" s="2" t="s">
        <v>69</v>
      </c>
      <c r="B32" s="3">
        <v>1.93</v>
      </c>
    </row>
    <row r="33" spans="1:2" ht="12.75">
      <c r="A33" s="2" t="s">
        <v>70</v>
      </c>
      <c r="B33" s="3">
        <v>1.94</v>
      </c>
    </row>
    <row r="34" spans="1:2" ht="12.75">
      <c r="A34" s="2" t="s">
        <v>71</v>
      </c>
      <c r="B34" s="3">
        <v>1.97</v>
      </c>
    </row>
    <row r="35" spans="1:2" ht="12.75">
      <c r="A35" s="2" t="s">
        <v>72</v>
      </c>
      <c r="B35" s="3">
        <v>2.08</v>
      </c>
    </row>
    <row r="36" spans="1:2" ht="12.75">
      <c r="A36" s="2" t="s">
        <v>73</v>
      </c>
      <c r="B36" s="3">
        <v>2.46</v>
      </c>
    </row>
    <row r="37" spans="1:2" ht="12.75">
      <c r="A37" s="2" t="s">
        <v>132</v>
      </c>
      <c r="B37" s="3">
        <v>2.44</v>
      </c>
    </row>
    <row r="38" spans="1:2" ht="12.75">
      <c r="A38" s="2" t="s">
        <v>133</v>
      </c>
      <c r="B38" s="3">
        <v>2.71</v>
      </c>
    </row>
    <row r="39" spans="1:2" ht="12.75">
      <c r="A39" s="2" t="s">
        <v>134</v>
      </c>
      <c r="B39" s="3">
        <v>3.7</v>
      </c>
    </row>
    <row r="40" spans="1:2" ht="12.75">
      <c r="A40" s="2" t="s">
        <v>135</v>
      </c>
      <c r="B40" s="3">
        <v>4.18</v>
      </c>
    </row>
    <row r="41" spans="1:2" ht="12.75">
      <c r="A41" s="2" t="s">
        <v>136</v>
      </c>
      <c r="B41" s="3">
        <v>4.52</v>
      </c>
    </row>
    <row r="42" spans="1:2" ht="12.75">
      <c r="A42" s="2" t="s">
        <v>137</v>
      </c>
      <c r="B42" s="3">
        <v>4.79</v>
      </c>
    </row>
    <row r="43" spans="1:2" ht="12.75">
      <c r="A43" s="2" t="s">
        <v>138</v>
      </c>
      <c r="B43" s="3">
        <v>4.93</v>
      </c>
    </row>
    <row r="44" spans="1:2" ht="12.75">
      <c r="A44" s="2" t="s">
        <v>139</v>
      </c>
      <c r="B44" s="3">
        <v>4.81</v>
      </c>
    </row>
    <row r="45" spans="1:2" ht="12.75">
      <c r="A45" s="2" t="s">
        <v>140</v>
      </c>
      <c r="B45" s="3">
        <v>4.38</v>
      </c>
    </row>
    <row r="46" spans="1:2" ht="12.75">
      <c r="A46" s="2" t="s">
        <v>141</v>
      </c>
      <c r="B46" s="3">
        <v>3.47</v>
      </c>
    </row>
    <row r="47" spans="1:2" ht="12.75">
      <c r="A47" s="2" t="s">
        <v>142</v>
      </c>
      <c r="B47" s="3" t="s">
        <v>4</v>
      </c>
    </row>
    <row r="48" spans="1:2" ht="12.75">
      <c r="A48" s="2" t="s">
        <v>143</v>
      </c>
      <c r="B48" s="3" t="s">
        <v>4</v>
      </c>
    </row>
    <row r="49" spans="1:2" ht="12.75">
      <c r="A49" s="2" t="s">
        <v>144</v>
      </c>
      <c r="B49" s="3" t="s">
        <v>4</v>
      </c>
    </row>
    <row r="50" spans="1:2" ht="12.75">
      <c r="A50" s="2" t="s">
        <v>145</v>
      </c>
      <c r="B50" s="3" t="s">
        <v>4</v>
      </c>
    </row>
    <row r="51" spans="1:2" ht="12.75">
      <c r="A51" s="2" t="s">
        <v>146</v>
      </c>
      <c r="B51" s="3" t="s">
        <v>4</v>
      </c>
    </row>
    <row r="52" spans="1:2" ht="12.75">
      <c r="A52" s="2" t="s">
        <v>147</v>
      </c>
      <c r="B52" s="3" t="s">
        <v>4</v>
      </c>
    </row>
    <row r="53" spans="1:2" ht="12.75">
      <c r="A53" s="2" t="s">
        <v>148</v>
      </c>
      <c r="B53" s="3" t="s">
        <v>4</v>
      </c>
    </row>
    <row r="54" spans="1:2" ht="12.75">
      <c r="A54" s="2" t="s">
        <v>149</v>
      </c>
      <c r="B54" s="3" t="s">
        <v>4</v>
      </c>
    </row>
    <row r="55" spans="1:2" ht="12.75">
      <c r="A55" s="2" t="s">
        <v>150</v>
      </c>
      <c r="B55" s="3" t="s">
        <v>4</v>
      </c>
    </row>
    <row r="56" spans="1:2" ht="12.75">
      <c r="A56" s="2" t="s">
        <v>151</v>
      </c>
      <c r="B56" s="3" t="s">
        <v>4</v>
      </c>
    </row>
    <row r="57" spans="1:2" ht="12.75">
      <c r="A57" s="2" t="s">
        <v>152</v>
      </c>
      <c r="B57" s="3" t="s"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E1">
      <pane ySplit="5" topLeftCell="BM6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7.00390625" style="0" bestFit="1" customWidth="1"/>
    <col min="2" max="5" width="13.00390625" style="0" bestFit="1" customWidth="1"/>
    <col min="13" max="13" width="13.421875" style="0" customWidth="1"/>
    <col min="16" max="16" width="11.00390625" style="0" customWidth="1"/>
    <col min="22" max="22" width="9.7109375" style="0" customWidth="1"/>
  </cols>
  <sheetData>
    <row r="1" ht="15.75">
      <c r="E1" s="5" t="s">
        <v>174</v>
      </c>
    </row>
    <row r="3" spans="10:22" ht="18">
      <c r="J3" s="22" t="s">
        <v>154</v>
      </c>
      <c r="K3" s="22"/>
      <c r="L3" s="22"/>
      <c r="M3" s="22"/>
      <c r="O3" s="23" t="s">
        <v>155</v>
      </c>
      <c r="P3" s="23"/>
      <c r="Q3" s="23"/>
      <c r="R3" s="23"/>
      <c r="T3" s="24" t="s">
        <v>156</v>
      </c>
      <c r="U3" s="24"/>
      <c r="V3" s="24"/>
    </row>
    <row r="4" spans="1:22" ht="101.25">
      <c r="A4" s="1" t="s">
        <v>0</v>
      </c>
      <c r="B4" s="1" t="s">
        <v>157</v>
      </c>
      <c r="C4" s="1" t="s">
        <v>158</v>
      </c>
      <c r="D4" s="1" t="s">
        <v>159</v>
      </c>
      <c r="E4" s="1" t="s">
        <v>160</v>
      </c>
      <c r="F4" s="1" t="s">
        <v>161</v>
      </c>
      <c r="G4" s="1" t="s">
        <v>162</v>
      </c>
      <c r="H4" s="1" t="s">
        <v>163</v>
      </c>
      <c r="I4" s="1"/>
      <c r="J4" s="12" t="s">
        <v>164</v>
      </c>
      <c r="K4" s="12" t="s">
        <v>165</v>
      </c>
      <c r="L4" s="12" t="s">
        <v>166</v>
      </c>
      <c r="M4" s="12" t="s">
        <v>167</v>
      </c>
      <c r="O4" s="1" t="s">
        <v>158</v>
      </c>
      <c r="P4" s="12" t="s">
        <v>168</v>
      </c>
      <c r="Q4" s="12" t="s">
        <v>169</v>
      </c>
      <c r="R4" s="12" t="s">
        <v>170</v>
      </c>
      <c r="T4" s="12" t="s">
        <v>171</v>
      </c>
      <c r="U4" s="12" t="s">
        <v>172</v>
      </c>
      <c r="V4" s="12" t="s">
        <v>173</v>
      </c>
    </row>
    <row r="5" spans="1:22" ht="12.75">
      <c r="A5" s="2" t="s">
        <v>40</v>
      </c>
      <c r="B5" s="3">
        <v>4240</v>
      </c>
      <c r="C5" s="3">
        <v>650</v>
      </c>
      <c r="D5" s="3">
        <v>450</v>
      </c>
      <c r="E5" s="3">
        <v>1620</v>
      </c>
      <c r="F5" s="3">
        <v>400</v>
      </c>
      <c r="G5" s="3"/>
      <c r="H5" s="3">
        <v>1120</v>
      </c>
      <c r="I5" s="3"/>
      <c r="J5">
        <f aca="true" t="shared" si="0" ref="J5:J30">C5+D5+E5</f>
        <v>2720</v>
      </c>
      <c r="K5">
        <f aca="true" t="shared" si="1" ref="K5:K30">J5+F5</f>
        <v>3120</v>
      </c>
      <c r="L5">
        <f aca="true" t="shared" si="2" ref="L5:L30">K5+H5</f>
        <v>4240</v>
      </c>
      <c r="M5">
        <f aca="true" t="shared" si="3" ref="M5:M30">L5+G5</f>
        <v>4240</v>
      </c>
      <c r="O5" s="3">
        <v>650</v>
      </c>
      <c r="P5">
        <f aca="true" t="shared" si="4" ref="P5:P30">O5+E5</f>
        <v>2270</v>
      </c>
      <c r="Q5">
        <f aca="true" t="shared" si="5" ref="Q5:Q30">P5+G5</f>
        <v>2270</v>
      </c>
      <c r="R5">
        <f aca="true" t="shared" si="6" ref="R5:R30">Q5+F5+D5+H5</f>
        <v>4240</v>
      </c>
      <c r="T5">
        <f aca="true" t="shared" si="7" ref="T5:T30">K5</f>
        <v>3120</v>
      </c>
      <c r="U5">
        <f aca="true" t="shared" si="8" ref="U5:U30">T5+H5</f>
        <v>4240</v>
      </c>
      <c r="V5">
        <f aca="true" t="shared" si="9" ref="V5:V30">U5+G5</f>
        <v>4240</v>
      </c>
    </row>
    <row r="6" spans="1:22" ht="12.75">
      <c r="A6" s="2" t="s">
        <v>41</v>
      </c>
      <c r="B6" s="3">
        <v>4863</v>
      </c>
      <c r="C6" s="3">
        <v>819</v>
      </c>
      <c r="D6" s="3">
        <v>475</v>
      </c>
      <c r="E6" s="3">
        <v>1824</v>
      </c>
      <c r="F6" s="3">
        <v>465</v>
      </c>
      <c r="G6" s="3"/>
      <c r="H6" s="3">
        <v>1280</v>
      </c>
      <c r="I6" s="3"/>
      <c r="J6">
        <f t="shared" si="0"/>
        <v>3118</v>
      </c>
      <c r="K6">
        <f t="shared" si="1"/>
        <v>3583</v>
      </c>
      <c r="L6">
        <f t="shared" si="2"/>
        <v>4863</v>
      </c>
      <c r="M6">
        <f t="shared" si="3"/>
        <v>4863</v>
      </c>
      <c r="O6" s="3">
        <v>819</v>
      </c>
      <c r="P6">
        <f t="shared" si="4"/>
        <v>2643</v>
      </c>
      <c r="Q6">
        <f t="shared" si="5"/>
        <v>2643</v>
      </c>
      <c r="R6">
        <f t="shared" si="6"/>
        <v>4863</v>
      </c>
      <c r="T6">
        <f t="shared" si="7"/>
        <v>3583</v>
      </c>
      <c r="U6">
        <f t="shared" si="8"/>
        <v>4863</v>
      </c>
      <c r="V6">
        <f t="shared" si="9"/>
        <v>4863</v>
      </c>
    </row>
    <row r="7" spans="1:22" ht="12.75">
      <c r="A7" s="2" t="s">
        <v>42</v>
      </c>
      <c r="B7" s="3">
        <v>4857</v>
      </c>
      <c r="C7" s="3">
        <v>585</v>
      </c>
      <c r="D7" s="3">
        <v>517</v>
      </c>
      <c r="E7" s="3">
        <v>1895</v>
      </c>
      <c r="F7" s="3">
        <v>500</v>
      </c>
      <c r="G7" s="3"/>
      <c r="H7" s="3">
        <v>1360</v>
      </c>
      <c r="I7" s="3"/>
      <c r="J7">
        <f t="shared" si="0"/>
        <v>2997</v>
      </c>
      <c r="K7">
        <f t="shared" si="1"/>
        <v>3497</v>
      </c>
      <c r="L7">
        <f t="shared" si="2"/>
        <v>4857</v>
      </c>
      <c r="M7">
        <f t="shared" si="3"/>
        <v>4857</v>
      </c>
      <c r="O7" s="3">
        <v>585</v>
      </c>
      <c r="P7">
        <f t="shared" si="4"/>
        <v>2480</v>
      </c>
      <c r="Q7">
        <f t="shared" si="5"/>
        <v>2480</v>
      </c>
      <c r="R7">
        <f t="shared" si="6"/>
        <v>4857</v>
      </c>
      <c r="T7">
        <f t="shared" si="7"/>
        <v>3497</v>
      </c>
      <c r="U7">
        <f t="shared" si="8"/>
        <v>4857</v>
      </c>
      <c r="V7">
        <f t="shared" si="9"/>
        <v>4857</v>
      </c>
    </row>
    <row r="8" spans="1:22" ht="12.75">
      <c r="A8" s="2" t="s">
        <v>43</v>
      </c>
      <c r="B8" s="3">
        <v>4947</v>
      </c>
      <c r="C8" s="3">
        <v>696</v>
      </c>
      <c r="D8" s="3">
        <v>544</v>
      </c>
      <c r="E8" s="3">
        <v>1932</v>
      </c>
      <c r="F8" s="3">
        <v>525</v>
      </c>
      <c r="G8" s="3"/>
      <c r="H8" s="3">
        <v>1250</v>
      </c>
      <c r="I8" s="3"/>
      <c r="J8">
        <f t="shared" si="0"/>
        <v>3172</v>
      </c>
      <c r="K8">
        <f t="shared" si="1"/>
        <v>3697</v>
      </c>
      <c r="L8">
        <f t="shared" si="2"/>
        <v>4947</v>
      </c>
      <c r="M8">
        <f t="shared" si="3"/>
        <v>4947</v>
      </c>
      <c r="O8" s="3">
        <v>696</v>
      </c>
      <c r="P8">
        <f t="shared" si="4"/>
        <v>2628</v>
      </c>
      <c r="Q8">
        <f t="shared" si="5"/>
        <v>2628</v>
      </c>
      <c r="R8">
        <f t="shared" si="6"/>
        <v>4947</v>
      </c>
      <c r="T8">
        <f t="shared" si="7"/>
        <v>3697</v>
      </c>
      <c r="U8">
        <f t="shared" si="8"/>
        <v>4947</v>
      </c>
      <c r="V8">
        <f t="shared" si="9"/>
        <v>4947</v>
      </c>
    </row>
    <row r="9" spans="1:22" ht="12.75">
      <c r="A9" s="2" t="s">
        <v>44</v>
      </c>
      <c r="B9" s="3">
        <v>4442</v>
      </c>
      <c r="C9" s="3">
        <v>538</v>
      </c>
      <c r="D9" s="3">
        <v>468</v>
      </c>
      <c r="E9" s="3">
        <v>1791</v>
      </c>
      <c r="F9" s="3">
        <v>525</v>
      </c>
      <c r="G9" s="3"/>
      <c r="H9" s="3">
        <v>1120</v>
      </c>
      <c r="I9" s="3"/>
      <c r="J9">
        <f t="shared" si="0"/>
        <v>2797</v>
      </c>
      <c r="K9">
        <f t="shared" si="1"/>
        <v>3322</v>
      </c>
      <c r="L9">
        <f t="shared" si="2"/>
        <v>4442</v>
      </c>
      <c r="M9">
        <f t="shared" si="3"/>
        <v>4442</v>
      </c>
      <c r="O9" s="3">
        <v>538</v>
      </c>
      <c r="P9">
        <f t="shared" si="4"/>
        <v>2329</v>
      </c>
      <c r="Q9">
        <f t="shared" si="5"/>
        <v>2329</v>
      </c>
      <c r="R9">
        <f t="shared" si="6"/>
        <v>4442</v>
      </c>
      <c r="T9">
        <f t="shared" si="7"/>
        <v>3322</v>
      </c>
      <c r="U9">
        <f t="shared" si="8"/>
        <v>4442</v>
      </c>
      <c r="V9">
        <f t="shared" si="9"/>
        <v>4442</v>
      </c>
    </row>
    <row r="10" spans="1:22" ht="12.75">
      <c r="A10" s="2" t="s">
        <v>45</v>
      </c>
      <c r="B10" s="3">
        <v>3189</v>
      </c>
      <c r="C10" s="3">
        <v>455</v>
      </c>
      <c r="D10" s="3">
        <v>352</v>
      </c>
      <c r="E10" s="3">
        <v>1262</v>
      </c>
      <c r="F10" s="3">
        <v>400</v>
      </c>
      <c r="G10" s="3"/>
      <c r="H10" s="3">
        <v>720</v>
      </c>
      <c r="I10" s="3"/>
      <c r="J10">
        <f t="shared" si="0"/>
        <v>2069</v>
      </c>
      <c r="K10">
        <f t="shared" si="1"/>
        <v>2469</v>
      </c>
      <c r="L10">
        <f t="shared" si="2"/>
        <v>3189</v>
      </c>
      <c r="M10">
        <f t="shared" si="3"/>
        <v>3189</v>
      </c>
      <c r="O10" s="3">
        <v>455</v>
      </c>
      <c r="P10">
        <f t="shared" si="4"/>
        <v>1717</v>
      </c>
      <c r="Q10">
        <f t="shared" si="5"/>
        <v>1717</v>
      </c>
      <c r="R10">
        <f t="shared" si="6"/>
        <v>3189</v>
      </c>
      <c r="T10">
        <f t="shared" si="7"/>
        <v>2469</v>
      </c>
      <c r="U10">
        <f t="shared" si="8"/>
        <v>3189</v>
      </c>
      <c r="V10">
        <f t="shared" si="9"/>
        <v>3189</v>
      </c>
    </row>
    <row r="11" spans="1:22" ht="12.75">
      <c r="A11" s="2" t="s">
        <v>46</v>
      </c>
      <c r="B11" s="3">
        <v>2232</v>
      </c>
      <c r="C11" s="3">
        <v>368</v>
      </c>
      <c r="D11" s="3">
        <v>353</v>
      </c>
      <c r="E11" s="3">
        <v>892</v>
      </c>
      <c r="F11" s="3">
        <v>169</v>
      </c>
      <c r="G11" s="3"/>
      <c r="H11" s="3">
        <v>450</v>
      </c>
      <c r="I11" s="3"/>
      <c r="J11">
        <f t="shared" si="0"/>
        <v>1613</v>
      </c>
      <c r="K11">
        <f t="shared" si="1"/>
        <v>1782</v>
      </c>
      <c r="L11">
        <f t="shared" si="2"/>
        <v>2232</v>
      </c>
      <c r="M11">
        <f t="shared" si="3"/>
        <v>2232</v>
      </c>
      <c r="O11" s="3">
        <v>368</v>
      </c>
      <c r="P11">
        <f t="shared" si="4"/>
        <v>1260</v>
      </c>
      <c r="Q11">
        <f t="shared" si="5"/>
        <v>1260</v>
      </c>
      <c r="R11">
        <f t="shared" si="6"/>
        <v>2232</v>
      </c>
      <c r="T11">
        <f t="shared" si="7"/>
        <v>1782</v>
      </c>
      <c r="U11">
        <f t="shared" si="8"/>
        <v>2232</v>
      </c>
      <c r="V11">
        <f t="shared" si="9"/>
        <v>2232</v>
      </c>
    </row>
    <row r="12" spans="1:22" ht="12.75">
      <c r="A12" s="2" t="s">
        <v>47</v>
      </c>
      <c r="B12" s="3">
        <v>1408</v>
      </c>
      <c r="C12" s="3">
        <v>257</v>
      </c>
      <c r="D12" s="3">
        <v>254</v>
      </c>
      <c r="E12" s="3">
        <v>543</v>
      </c>
      <c r="F12" s="3">
        <v>54</v>
      </c>
      <c r="G12" s="3">
        <v>0</v>
      </c>
      <c r="H12" s="3">
        <v>300</v>
      </c>
      <c r="I12" s="3"/>
      <c r="J12">
        <f t="shared" si="0"/>
        <v>1054</v>
      </c>
      <c r="K12">
        <f t="shared" si="1"/>
        <v>1108</v>
      </c>
      <c r="L12">
        <f t="shared" si="2"/>
        <v>1408</v>
      </c>
      <c r="M12">
        <f t="shared" si="3"/>
        <v>1408</v>
      </c>
      <c r="O12" s="3">
        <v>257</v>
      </c>
      <c r="P12">
        <f t="shared" si="4"/>
        <v>800</v>
      </c>
      <c r="Q12">
        <f t="shared" si="5"/>
        <v>800</v>
      </c>
      <c r="R12">
        <f t="shared" si="6"/>
        <v>1408</v>
      </c>
      <c r="T12">
        <f t="shared" si="7"/>
        <v>1108</v>
      </c>
      <c r="U12">
        <f t="shared" si="8"/>
        <v>1408</v>
      </c>
      <c r="V12">
        <f t="shared" si="9"/>
        <v>1408</v>
      </c>
    </row>
    <row r="13" spans="1:22" ht="12.75">
      <c r="A13" s="2" t="s">
        <v>48</v>
      </c>
      <c r="B13" s="3">
        <v>1093</v>
      </c>
      <c r="C13" s="3">
        <v>233</v>
      </c>
      <c r="D13" s="3">
        <v>104</v>
      </c>
      <c r="E13" s="3">
        <v>414</v>
      </c>
      <c r="F13" s="3">
        <v>10</v>
      </c>
      <c r="G13" s="3">
        <v>132</v>
      </c>
      <c r="H13" s="3">
        <v>200</v>
      </c>
      <c r="I13" s="3"/>
      <c r="J13">
        <f t="shared" si="0"/>
        <v>751</v>
      </c>
      <c r="K13">
        <f t="shared" si="1"/>
        <v>761</v>
      </c>
      <c r="L13">
        <f t="shared" si="2"/>
        <v>961</v>
      </c>
      <c r="M13">
        <f t="shared" si="3"/>
        <v>1093</v>
      </c>
      <c r="O13" s="3">
        <v>233</v>
      </c>
      <c r="P13">
        <f t="shared" si="4"/>
        <v>647</v>
      </c>
      <c r="Q13">
        <f t="shared" si="5"/>
        <v>779</v>
      </c>
      <c r="R13">
        <f t="shared" si="6"/>
        <v>1093</v>
      </c>
      <c r="T13">
        <f t="shared" si="7"/>
        <v>761</v>
      </c>
      <c r="U13">
        <f t="shared" si="8"/>
        <v>961</v>
      </c>
      <c r="V13">
        <f t="shared" si="9"/>
        <v>1093</v>
      </c>
    </row>
    <row r="14" spans="1:22" ht="12.75">
      <c r="A14" s="2" t="s">
        <v>49</v>
      </c>
      <c r="B14" s="3">
        <v>3170</v>
      </c>
      <c r="C14" s="3">
        <v>195</v>
      </c>
      <c r="D14" s="3">
        <v>95</v>
      </c>
      <c r="E14" s="3">
        <v>451</v>
      </c>
      <c r="F14" s="3">
        <v>16</v>
      </c>
      <c r="G14" s="3">
        <v>2263</v>
      </c>
      <c r="H14" s="3">
        <v>150</v>
      </c>
      <c r="I14" s="3"/>
      <c r="J14">
        <f t="shared" si="0"/>
        <v>741</v>
      </c>
      <c r="K14">
        <f t="shared" si="1"/>
        <v>757</v>
      </c>
      <c r="L14">
        <f t="shared" si="2"/>
        <v>907</v>
      </c>
      <c r="M14">
        <f t="shared" si="3"/>
        <v>3170</v>
      </c>
      <c r="O14" s="3">
        <v>195</v>
      </c>
      <c r="P14">
        <f t="shared" si="4"/>
        <v>646</v>
      </c>
      <c r="Q14">
        <f t="shared" si="5"/>
        <v>2909</v>
      </c>
      <c r="R14">
        <f t="shared" si="6"/>
        <v>3170</v>
      </c>
      <c r="T14">
        <f t="shared" si="7"/>
        <v>757</v>
      </c>
      <c r="U14">
        <f t="shared" si="8"/>
        <v>907</v>
      </c>
      <c r="V14">
        <f t="shared" si="9"/>
        <v>3170</v>
      </c>
    </row>
    <row r="15" spans="1:22" ht="12.75">
      <c r="A15" s="2" t="s">
        <v>50</v>
      </c>
      <c r="B15" s="3">
        <v>2259</v>
      </c>
      <c r="C15" s="3">
        <v>474</v>
      </c>
      <c r="D15" s="3">
        <v>118</v>
      </c>
      <c r="E15" s="3">
        <v>564</v>
      </c>
      <c r="F15" s="3">
        <v>77</v>
      </c>
      <c r="G15" s="3">
        <v>583</v>
      </c>
      <c r="H15" s="3">
        <v>443</v>
      </c>
      <c r="I15" s="3"/>
      <c r="J15">
        <f t="shared" si="0"/>
        <v>1156</v>
      </c>
      <c r="K15">
        <f t="shared" si="1"/>
        <v>1233</v>
      </c>
      <c r="L15">
        <f t="shared" si="2"/>
        <v>1676</v>
      </c>
      <c r="M15">
        <f t="shared" si="3"/>
        <v>2259</v>
      </c>
      <c r="O15" s="3">
        <v>474</v>
      </c>
      <c r="P15">
        <f t="shared" si="4"/>
        <v>1038</v>
      </c>
      <c r="Q15">
        <f t="shared" si="5"/>
        <v>1621</v>
      </c>
      <c r="R15">
        <f t="shared" si="6"/>
        <v>2259</v>
      </c>
      <c r="T15">
        <f t="shared" si="7"/>
        <v>1233</v>
      </c>
      <c r="U15">
        <f t="shared" si="8"/>
        <v>1676</v>
      </c>
      <c r="V15">
        <f t="shared" si="9"/>
        <v>2259</v>
      </c>
    </row>
    <row r="16" spans="1:22" ht="12.75">
      <c r="A16" s="2" t="s">
        <v>51</v>
      </c>
      <c r="B16" s="3">
        <v>2302</v>
      </c>
      <c r="C16" s="3">
        <v>472</v>
      </c>
      <c r="D16" s="3">
        <v>202</v>
      </c>
      <c r="E16" s="3">
        <v>755</v>
      </c>
      <c r="F16" s="3">
        <v>140</v>
      </c>
      <c r="G16" s="3">
        <v>128</v>
      </c>
      <c r="H16" s="3">
        <v>605</v>
      </c>
      <c r="I16" s="3"/>
      <c r="J16">
        <f t="shared" si="0"/>
        <v>1429</v>
      </c>
      <c r="K16">
        <f t="shared" si="1"/>
        <v>1569</v>
      </c>
      <c r="L16">
        <f t="shared" si="2"/>
        <v>2174</v>
      </c>
      <c r="M16">
        <f t="shared" si="3"/>
        <v>2302</v>
      </c>
      <c r="O16" s="3">
        <v>472</v>
      </c>
      <c r="P16">
        <f t="shared" si="4"/>
        <v>1227</v>
      </c>
      <c r="Q16">
        <f t="shared" si="5"/>
        <v>1355</v>
      </c>
      <c r="R16">
        <f t="shared" si="6"/>
        <v>2302</v>
      </c>
      <c r="T16">
        <f t="shared" si="7"/>
        <v>1569</v>
      </c>
      <c r="U16">
        <f t="shared" si="8"/>
        <v>2174</v>
      </c>
      <c r="V16">
        <f t="shared" si="9"/>
        <v>2302</v>
      </c>
    </row>
    <row r="17" spans="1:22" ht="12.75">
      <c r="A17" s="2" t="s">
        <v>52</v>
      </c>
      <c r="B17" s="3">
        <v>2588</v>
      </c>
      <c r="C17" s="3">
        <v>513</v>
      </c>
      <c r="D17" s="3">
        <v>196</v>
      </c>
      <c r="E17" s="3">
        <v>897</v>
      </c>
      <c r="F17" s="3">
        <v>232</v>
      </c>
      <c r="G17" s="3">
        <v>27</v>
      </c>
      <c r="H17" s="3">
        <v>723</v>
      </c>
      <c r="I17" s="3"/>
      <c r="J17">
        <f t="shared" si="0"/>
        <v>1606</v>
      </c>
      <c r="K17">
        <f t="shared" si="1"/>
        <v>1838</v>
      </c>
      <c r="L17">
        <f t="shared" si="2"/>
        <v>2561</v>
      </c>
      <c r="M17">
        <f t="shared" si="3"/>
        <v>2588</v>
      </c>
      <c r="O17" s="3">
        <v>513</v>
      </c>
      <c r="P17">
        <f t="shared" si="4"/>
        <v>1410</v>
      </c>
      <c r="Q17">
        <f t="shared" si="5"/>
        <v>1437</v>
      </c>
      <c r="R17">
        <f t="shared" si="6"/>
        <v>2588</v>
      </c>
      <c r="T17">
        <f t="shared" si="7"/>
        <v>1838</v>
      </c>
      <c r="U17">
        <f t="shared" si="8"/>
        <v>2561</v>
      </c>
      <c r="V17">
        <f t="shared" si="9"/>
        <v>2588</v>
      </c>
    </row>
    <row r="18" spans="1:22" ht="12.75">
      <c r="A18" s="2" t="s">
        <v>53</v>
      </c>
      <c r="B18" s="3">
        <v>2437</v>
      </c>
      <c r="C18" s="3">
        <v>470</v>
      </c>
      <c r="D18" s="3">
        <v>177</v>
      </c>
      <c r="E18" s="3">
        <v>798</v>
      </c>
      <c r="F18" s="3">
        <v>242</v>
      </c>
      <c r="G18" s="3">
        <v>81</v>
      </c>
      <c r="H18" s="3">
        <v>669</v>
      </c>
      <c r="I18" s="3"/>
      <c r="J18">
        <f t="shared" si="0"/>
        <v>1445</v>
      </c>
      <c r="K18">
        <f t="shared" si="1"/>
        <v>1687</v>
      </c>
      <c r="L18">
        <f t="shared" si="2"/>
        <v>2356</v>
      </c>
      <c r="M18">
        <f t="shared" si="3"/>
        <v>2437</v>
      </c>
      <c r="O18" s="3">
        <v>470</v>
      </c>
      <c r="P18">
        <f t="shared" si="4"/>
        <v>1268</v>
      </c>
      <c r="Q18">
        <f t="shared" si="5"/>
        <v>1349</v>
      </c>
      <c r="R18">
        <f t="shared" si="6"/>
        <v>2437</v>
      </c>
      <c r="T18">
        <f t="shared" si="7"/>
        <v>1687</v>
      </c>
      <c r="U18">
        <f t="shared" si="8"/>
        <v>2356</v>
      </c>
      <c r="V18">
        <f t="shared" si="9"/>
        <v>2437</v>
      </c>
    </row>
    <row r="19" spans="1:22" ht="12.75">
      <c r="A19" s="2" t="s">
        <v>54</v>
      </c>
      <c r="B19" s="3">
        <v>2912</v>
      </c>
      <c r="C19" s="3">
        <v>604</v>
      </c>
      <c r="D19" s="3">
        <v>157</v>
      </c>
      <c r="E19" s="3">
        <v>986</v>
      </c>
      <c r="F19" s="3">
        <v>274</v>
      </c>
      <c r="G19" s="3">
        <v>151</v>
      </c>
      <c r="H19" s="3">
        <v>740</v>
      </c>
      <c r="I19" s="3"/>
      <c r="J19">
        <f t="shared" si="0"/>
        <v>1747</v>
      </c>
      <c r="K19">
        <f t="shared" si="1"/>
        <v>2021</v>
      </c>
      <c r="L19">
        <f t="shared" si="2"/>
        <v>2761</v>
      </c>
      <c r="M19">
        <f t="shared" si="3"/>
        <v>2912</v>
      </c>
      <c r="O19" s="3">
        <v>604</v>
      </c>
      <c r="P19">
        <f t="shared" si="4"/>
        <v>1590</v>
      </c>
      <c r="Q19">
        <f t="shared" si="5"/>
        <v>1741</v>
      </c>
      <c r="R19">
        <f t="shared" si="6"/>
        <v>2912</v>
      </c>
      <c r="T19">
        <f t="shared" si="7"/>
        <v>2021</v>
      </c>
      <c r="U19">
        <f t="shared" si="8"/>
        <v>2761</v>
      </c>
      <c r="V19">
        <f t="shared" si="9"/>
        <v>2912</v>
      </c>
    </row>
    <row r="20" spans="1:22" ht="12.75">
      <c r="A20" s="2" t="s">
        <v>55</v>
      </c>
      <c r="B20" s="3">
        <v>3510</v>
      </c>
      <c r="C20" s="3">
        <v>838</v>
      </c>
      <c r="D20" s="3">
        <v>204</v>
      </c>
      <c r="E20" s="3">
        <v>1200</v>
      </c>
      <c r="F20" s="3">
        <v>324</v>
      </c>
      <c r="G20" s="3">
        <v>143</v>
      </c>
      <c r="H20" s="3">
        <v>801</v>
      </c>
      <c r="I20" s="3"/>
      <c r="J20">
        <f t="shared" si="0"/>
        <v>2242</v>
      </c>
      <c r="K20">
        <f t="shared" si="1"/>
        <v>2566</v>
      </c>
      <c r="L20">
        <f t="shared" si="2"/>
        <v>3367</v>
      </c>
      <c r="M20">
        <f t="shared" si="3"/>
        <v>3510</v>
      </c>
      <c r="O20" s="3">
        <v>838</v>
      </c>
      <c r="P20">
        <f t="shared" si="4"/>
        <v>2038</v>
      </c>
      <c r="Q20">
        <f t="shared" si="5"/>
        <v>2181</v>
      </c>
      <c r="R20">
        <f t="shared" si="6"/>
        <v>3510</v>
      </c>
      <c r="T20">
        <f t="shared" si="7"/>
        <v>2566</v>
      </c>
      <c r="U20">
        <f t="shared" si="8"/>
        <v>3367</v>
      </c>
      <c r="V20">
        <f t="shared" si="9"/>
        <v>3510</v>
      </c>
    </row>
    <row r="21" spans="1:22" ht="12.75">
      <c r="A21" s="2" t="s">
        <v>56</v>
      </c>
      <c r="B21" s="3">
        <v>3931</v>
      </c>
      <c r="C21" s="3">
        <v>847</v>
      </c>
      <c r="D21" s="3">
        <v>243</v>
      </c>
      <c r="E21" s="3">
        <v>1379</v>
      </c>
      <c r="F21" s="3">
        <v>371</v>
      </c>
      <c r="G21" s="3">
        <v>63</v>
      </c>
      <c r="H21" s="3">
        <v>1028</v>
      </c>
      <c r="I21" s="3"/>
      <c r="J21">
        <f t="shared" si="0"/>
        <v>2469</v>
      </c>
      <c r="K21">
        <f t="shared" si="1"/>
        <v>2840</v>
      </c>
      <c r="L21">
        <f t="shared" si="2"/>
        <v>3868</v>
      </c>
      <c r="M21">
        <f t="shared" si="3"/>
        <v>3931</v>
      </c>
      <c r="O21" s="3">
        <v>847</v>
      </c>
      <c r="P21">
        <f t="shared" si="4"/>
        <v>2226</v>
      </c>
      <c r="Q21">
        <f t="shared" si="5"/>
        <v>2289</v>
      </c>
      <c r="R21">
        <f t="shared" si="6"/>
        <v>3931</v>
      </c>
      <c r="T21">
        <f t="shared" si="7"/>
        <v>2840</v>
      </c>
      <c r="U21">
        <f t="shared" si="8"/>
        <v>3868</v>
      </c>
      <c r="V21">
        <f t="shared" si="9"/>
        <v>3931</v>
      </c>
    </row>
    <row r="22" spans="1:22" ht="12.75">
      <c r="A22" s="2" t="s">
        <v>57</v>
      </c>
      <c r="B22" s="3">
        <v>3319</v>
      </c>
      <c r="C22" s="3">
        <v>721</v>
      </c>
      <c r="D22" s="3">
        <v>179</v>
      </c>
      <c r="E22" s="3">
        <v>1051</v>
      </c>
      <c r="F22" s="3">
        <v>374</v>
      </c>
      <c r="G22" s="3">
        <v>40</v>
      </c>
      <c r="H22" s="3">
        <v>954</v>
      </c>
      <c r="I22" s="3"/>
      <c r="J22">
        <f t="shared" si="0"/>
        <v>1951</v>
      </c>
      <c r="K22">
        <f t="shared" si="1"/>
        <v>2325</v>
      </c>
      <c r="L22">
        <f t="shared" si="2"/>
        <v>3279</v>
      </c>
      <c r="M22">
        <f t="shared" si="3"/>
        <v>3319</v>
      </c>
      <c r="O22" s="3">
        <v>721</v>
      </c>
      <c r="P22">
        <f t="shared" si="4"/>
        <v>1772</v>
      </c>
      <c r="Q22">
        <f t="shared" si="5"/>
        <v>1812</v>
      </c>
      <c r="R22">
        <f t="shared" si="6"/>
        <v>3319</v>
      </c>
      <c r="T22">
        <f t="shared" si="7"/>
        <v>2325</v>
      </c>
      <c r="U22">
        <f t="shared" si="8"/>
        <v>3279</v>
      </c>
      <c r="V22">
        <f t="shared" si="9"/>
        <v>3319</v>
      </c>
    </row>
    <row r="23" spans="1:22" ht="12.75">
      <c r="A23" s="2" t="s">
        <v>58</v>
      </c>
      <c r="B23" s="3">
        <v>3362</v>
      </c>
      <c r="C23" s="3">
        <v>654</v>
      </c>
      <c r="D23" s="3">
        <v>160</v>
      </c>
      <c r="E23" s="3">
        <v>1184</v>
      </c>
      <c r="F23" s="3">
        <v>272</v>
      </c>
      <c r="G23" s="3">
        <v>54</v>
      </c>
      <c r="H23" s="3">
        <v>1038</v>
      </c>
      <c r="I23" s="3"/>
      <c r="J23">
        <f t="shared" si="0"/>
        <v>1998</v>
      </c>
      <c r="K23">
        <f t="shared" si="1"/>
        <v>2270</v>
      </c>
      <c r="L23">
        <f t="shared" si="2"/>
        <v>3308</v>
      </c>
      <c r="M23">
        <f t="shared" si="3"/>
        <v>3362</v>
      </c>
      <c r="O23" s="3">
        <v>654</v>
      </c>
      <c r="P23">
        <f t="shared" si="4"/>
        <v>1838</v>
      </c>
      <c r="Q23">
        <f t="shared" si="5"/>
        <v>1892</v>
      </c>
      <c r="R23">
        <f t="shared" si="6"/>
        <v>3362</v>
      </c>
      <c r="T23">
        <f t="shared" si="7"/>
        <v>2270</v>
      </c>
      <c r="U23">
        <f t="shared" si="8"/>
        <v>3308</v>
      </c>
      <c r="V23">
        <f t="shared" si="9"/>
        <v>3362</v>
      </c>
    </row>
    <row r="24" spans="1:22" ht="12.75">
      <c r="A24" s="2" t="s">
        <v>59</v>
      </c>
      <c r="B24" s="3">
        <v>4004</v>
      </c>
      <c r="C24" s="3">
        <v>726</v>
      </c>
      <c r="D24" s="3">
        <v>189</v>
      </c>
      <c r="E24" s="3">
        <v>1454</v>
      </c>
      <c r="F24" s="3">
        <v>300</v>
      </c>
      <c r="G24" s="3">
        <v>31</v>
      </c>
      <c r="H24" s="3">
        <v>1304</v>
      </c>
      <c r="I24" s="3"/>
      <c r="J24">
        <f t="shared" si="0"/>
        <v>2369</v>
      </c>
      <c r="K24">
        <f t="shared" si="1"/>
        <v>2669</v>
      </c>
      <c r="L24">
        <f t="shared" si="2"/>
        <v>3973</v>
      </c>
      <c r="M24">
        <f t="shared" si="3"/>
        <v>4004</v>
      </c>
      <c r="O24" s="3">
        <v>726</v>
      </c>
      <c r="P24">
        <f t="shared" si="4"/>
        <v>2180</v>
      </c>
      <c r="Q24">
        <f t="shared" si="5"/>
        <v>2211</v>
      </c>
      <c r="R24">
        <f t="shared" si="6"/>
        <v>4004</v>
      </c>
      <c r="T24">
        <f t="shared" si="7"/>
        <v>2669</v>
      </c>
      <c r="U24">
        <f t="shared" si="8"/>
        <v>3973</v>
      </c>
      <c r="V24">
        <f t="shared" si="9"/>
        <v>4004</v>
      </c>
    </row>
    <row r="25" spans="1:22" ht="12.75">
      <c r="A25" s="2" t="s">
        <v>60</v>
      </c>
      <c r="B25" s="3">
        <v>4867</v>
      </c>
      <c r="C25" s="3">
        <v>923</v>
      </c>
      <c r="D25" s="3">
        <v>267</v>
      </c>
      <c r="E25" s="3">
        <v>1913</v>
      </c>
      <c r="F25" s="3">
        <v>209</v>
      </c>
      <c r="G25" s="3">
        <v>4</v>
      </c>
      <c r="H25" s="3">
        <v>1551</v>
      </c>
      <c r="I25" s="3"/>
      <c r="J25">
        <f t="shared" si="0"/>
        <v>3103</v>
      </c>
      <c r="K25">
        <f t="shared" si="1"/>
        <v>3312</v>
      </c>
      <c r="L25">
        <f t="shared" si="2"/>
        <v>4863</v>
      </c>
      <c r="M25">
        <f t="shared" si="3"/>
        <v>4867</v>
      </c>
      <c r="O25" s="3">
        <v>923</v>
      </c>
      <c r="P25">
        <f t="shared" si="4"/>
        <v>2836</v>
      </c>
      <c r="Q25">
        <f t="shared" si="5"/>
        <v>2840</v>
      </c>
      <c r="R25">
        <f t="shared" si="6"/>
        <v>4867</v>
      </c>
      <c r="T25">
        <f t="shared" si="7"/>
        <v>3312</v>
      </c>
      <c r="U25">
        <f t="shared" si="8"/>
        <v>4863</v>
      </c>
      <c r="V25">
        <f t="shared" si="9"/>
        <v>4867</v>
      </c>
    </row>
    <row r="26" spans="1:22" ht="12.75">
      <c r="A26" s="2" t="s">
        <v>61</v>
      </c>
      <c r="B26" s="3">
        <v>10011</v>
      </c>
      <c r="C26" s="3">
        <v>2677</v>
      </c>
      <c r="D26" s="3">
        <v>656</v>
      </c>
      <c r="E26" s="3">
        <v>3684</v>
      </c>
      <c r="F26" s="3">
        <v>492</v>
      </c>
      <c r="G26" s="3">
        <v>2</v>
      </c>
      <c r="H26" s="3">
        <v>2700</v>
      </c>
      <c r="I26" s="3"/>
      <c r="J26">
        <f t="shared" si="0"/>
        <v>7017</v>
      </c>
      <c r="K26">
        <f t="shared" si="1"/>
        <v>7509</v>
      </c>
      <c r="L26">
        <f t="shared" si="2"/>
        <v>10209</v>
      </c>
      <c r="M26">
        <f t="shared" si="3"/>
        <v>10211</v>
      </c>
      <c r="O26" s="3">
        <v>2677</v>
      </c>
      <c r="P26">
        <f t="shared" si="4"/>
        <v>6361</v>
      </c>
      <c r="Q26">
        <f t="shared" si="5"/>
        <v>6363</v>
      </c>
      <c r="R26">
        <f t="shared" si="6"/>
        <v>10211</v>
      </c>
      <c r="T26">
        <f t="shared" si="7"/>
        <v>7509</v>
      </c>
      <c r="U26">
        <f t="shared" si="8"/>
        <v>10209</v>
      </c>
      <c r="V26">
        <f t="shared" si="9"/>
        <v>10211</v>
      </c>
    </row>
    <row r="27" spans="1:22" ht="12.75">
      <c r="A27" s="2" t="s">
        <v>62</v>
      </c>
      <c r="B27" s="3">
        <v>11207</v>
      </c>
      <c r="C27" s="3">
        <v>2986</v>
      </c>
      <c r="D27" s="3">
        <v>658</v>
      </c>
      <c r="E27" s="3">
        <v>3811</v>
      </c>
      <c r="F27" s="3">
        <v>906</v>
      </c>
      <c r="G27" s="3">
        <v>2</v>
      </c>
      <c r="H27" s="3">
        <v>2844</v>
      </c>
      <c r="I27" s="3"/>
      <c r="J27">
        <f t="shared" si="0"/>
        <v>7455</v>
      </c>
      <c r="K27">
        <f t="shared" si="1"/>
        <v>8361</v>
      </c>
      <c r="L27">
        <f t="shared" si="2"/>
        <v>11205</v>
      </c>
      <c r="M27">
        <f t="shared" si="3"/>
        <v>11207</v>
      </c>
      <c r="O27" s="3">
        <v>2986</v>
      </c>
      <c r="P27">
        <f t="shared" si="4"/>
        <v>6797</v>
      </c>
      <c r="Q27">
        <f t="shared" si="5"/>
        <v>6799</v>
      </c>
      <c r="R27">
        <f t="shared" si="6"/>
        <v>11207</v>
      </c>
      <c r="T27">
        <f t="shared" si="7"/>
        <v>8361</v>
      </c>
      <c r="U27">
        <f t="shared" si="8"/>
        <v>11205</v>
      </c>
      <c r="V27">
        <f t="shared" si="9"/>
        <v>11207</v>
      </c>
    </row>
    <row r="28" spans="1:22" ht="12.75">
      <c r="A28" s="2" t="s">
        <v>63</v>
      </c>
      <c r="B28" s="3">
        <v>11357</v>
      </c>
      <c r="C28" s="3">
        <v>2636</v>
      </c>
      <c r="D28" s="3">
        <v>980</v>
      </c>
      <c r="E28" s="3">
        <v>3607</v>
      </c>
      <c r="F28" s="3">
        <v>1132</v>
      </c>
      <c r="G28" s="3">
        <v>2</v>
      </c>
      <c r="H28" s="3">
        <v>3000</v>
      </c>
      <c r="I28" s="3"/>
      <c r="J28">
        <f t="shared" si="0"/>
        <v>7223</v>
      </c>
      <c r="K28">
        <f t="shared" si="1"/>
        <v>8355</v>
      </c>
      <c r="L28">
        <f t="shared" si="2"/>
        <v>11355</v>
      </c>
      <c r="M28">
        <f t="shared" si="3"/>
        <v>11357</v>
      </c>
      <c r="O28" s="3">
        <v>2636</v>
      </c>
      <c r="P28">
        <f t="shared" si="4"/>
        <v>6243</v>
      </c>
      <c r="Q28">
        <f t="shared" si="5"/>
        <v>6245</v>
      </c>
      <c r="R28">
        <f t="shared" si="6"/>
        <v>11357</v>
      </c>
      <c r="T28">
        <f t="shared" si="7"/>
        <v>8355</v>
      </c>
      <c r="U28">
        <f t="shared" si="8"/>
        <v>11355</v>
      </c>
      <c r="V28">
        <f t="shared" si="9"/>
        <v>11357</v>
      </c>
    </row>
    <row r="29" spans="1:22" ht="12.75">
      <c r="A29" s="2" t="s">
        <v>64</v>
      </c>
      <c r="B29" s="3">
        <v>11069</v>
      </c>
      <c r="C29" s="3">
        <v>2236</v>
      </c>
      <c r="D29" s="3">
        <v>990</v>
      </c>
      <c r="E29" s="3">
        <v>3636</v>
      </c>
      <c r="F29" s="3">
        <v>1093</v>
      </c>
      <c r="G29" s="3">
        <v>2</v>
      </c>
      <c r="H29" s="3">
        <v>3112</v>
      </c>
      <c r="I29" s="3"/>
      <c r="J29">
        <f t="shared" si="0"/>
        <v>6862</v>
      </c>
      <c r="K29">
        <f t="shared" si="1"/>
        <v>7955</v>
      </c>
      <c r="L29">
        <f t="shared" si="2"/>
        <v>11067</v>
      </c>
      <c r="M29">
        <f t="shared" si="3"/>
        <v>11069</v>
      </c>
      <c r="O29" s="3">
        <v>2236</v>
      </c>
      <c r="P29">
        <f t="shared" si="4"/>
        <v>5872</v>
      </c>
      <c r="Q29">
        <f t="shared" si="5"/>
        <v>5874</v>
      </c>
      <c r="R29">
        <f t="shared" si="6"/>
        <v>11069</v>
      </c>
      <c r="T29">
        <f t="shared" si="7"/>
        <v>7955</v>
      </c>
      <c r="U29">
        <f t="shared" si="8"/>
        <v>11067</v>
      </c>
      <c r="V29">
        <f t="shared" si="9"/>
        <v>11069</v>
      </c>
    </row>
    <row r="30" spans="1:22" ht="12.75">
      <c r="A30" s="2" t="s">
        <v>65</v>
      </c>
      <c r="B30" s="3">
        <v>16008</v>
      </c>
      <c r="C30" s="3">
        <v>3429</v>
      </c>
      <c r="D30" s="3">
        <v>1400</v>
      </c>
      <c r="E30" s="3">
        <v>5237</v>
      </c>
      <c r="F30" s="3">
        <v>1742</v>
      </c>
      <c r="G30" s="3">
        <v>0</v>
      </c>
      <c r="H30" s="3">
        <v>4200</v>
      </c>
      <c r="I30" s="3"/>
      <c r="J30">
        <f t="shared" si="0"/>
        <v>10066</v>
      </c>
      <c r="K30">
        <f t="shared" si="1"/>
        <v>11808</v>
      </c>
      <c r="L30">
        <f t="shared" si="2"/>
        <v>16008</v>
      </c>
      <c r="M30">
        <f t="shared" si="3"/>
        <v>16008</v>
      </c>
      <c r="O30" s="3">
        <v>3429</v>
      </c>
      <c r="P30">
        <f t="shared" si="4"/>
        <v>8666</v>
      </c>
      <c r="Q30">
        <f t="shared" si="5"/>
        <v>8666</v>
      </c>
      <c r="R30">
        <f t="shared" si="6"/>
        <v>16008</v>
      </c>
      <c r="T30">
        <f t="shared" si="7"/>
        <v>11808</v>
      </c>
      <c r="U30">
        <f t="shared" si="8"/>
        <v>16008</v>
      </c>
      <c r="V30">
        <f t="shared" si="9"/>
        <v>16008</v>
      </c>
    </row>
  </sheetData>
  <mergeCells count="3">
    <mergeCell ref="J3:M3"/>
    <mergeCell ref="O3:R3"/>
    <mergeCell ref="T3:V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13.00390625" style="0" bestFit="1" customWidth="1"/>
    <col min="3" max="3" width="15.00390625" style="0" bestFit="1" customWidth="1"/>
    <col min="4" max="10" width="13.00390625" style="0" bestFit="1" customWidth="1"/>
    <col min="12" max="12" width="10.8515625" style="0" customWidth="1"/>
    <col min="13" max="13" width="11.140625" style="0" customWidth="1"/>
  </cols>
  <sheetData>
    <row r="1" ht="15.75">
      <c r="A1" s="5" t="s">
        <v>179</v>
      </c>
    </row>
    <row r="3" spans="12:14" ht="15.75">
      <c r="L3" s="25" t="s">
        <v>175</v>
      </c>
      <c r="M3" s="25"/>
      <c r="N3" s="25"/>
    </row>
    <row r="4" spans="1:14" ht="56.25">
      <c r="A4" s="1" t="s">
        <v>0</v>
      </c>
      <c r="B4" s="1" t="s">
        <v>112</v>
      </c>
      <c r="C4" s="1" t="s">
        <v>114</v>
      </c>
      <c r="D4" s="1" t="s">
        <v>115</v>
      </c>
      <c r="E4" s="1" t="s">
        <v>116</v>
      </c>
      <c r="F4" s="1" t="s">
        <v>117</v>
      </c>
      <c r="G4" s="1" t="s">
        <v>118</v>
      </c>
      <c r="H4" s="1" t="s">
        <v>119</v>
      </c>
      <c r="I4" s="1" t="s">
        <v>120</v>
      </c>
      <c r="J4" s="1" t="s">
        <v>121</v>
      </c>
      <c r="L4" s="13" t="s">
        <v>176</v>
      </c>
      <c r="M4" s="13" t="s">
        <v>177</v>
      </c>
      <c r="N4" s="13" t="s">
        <v>178</v>
      </c>
    </row>
    <row r="5" spans="1:14" ht="12.75">
      <c r="A5" s="2" t="s">
        <v>40</v>
      </c>
      <c r="B5" s="3">
        <v>12984</v>
      </c>
      <c r="C5" s="3">
        <v>4892</v>
      </c>
      <c r="D5" s="3">
        <v>1384</v>
      </c>
      <c r="E5" s="3">
        <v>1547</v>
      </c>
      <c r="F5" s="3">
        <v>3994</v>
      </c>
      <c r="G5" s="3">
        <v>837</v>
      </c>
      <c r="H5" s="3">
        <v>0</v>
      </c>
      <c r="I5" s="3">
        <v>0</v>
      </c>
      <c r="J5" s="3">
        <v>330</v>
      </c>
      <c r="L5">
        <f aca="true" t="shared" si="0" ref="L5:L21">SUM(D5:G5)+I5+J5</f>
        <v>8092</v>
      </c>
      <c r="M5">
        <f aca="true" t="shared" si="1" ref="M5:M21">C5+L5</f>
        <v>12984</v>
      </c>
      <c r="N5">
        <f aca="true" t="shared" si="2" ref="N5:N21">H5+M5</f>
        <v>12984</v>
      </c>
    </row>
    <row r="6" spans="1:14" ht="12.75">
      <c r="A6" s="2" t="s">
        <v>41</v>
      </c>
      <c r="B6" s="3">
        <v>14809</v>
      </c>
      <c r="C6" s="3">
        <v>5284</v>
      </c>
      <c r="D6" s="3">
        <v>1805</v>
      </c>
      <c r="E6" s="3">
        <v>1713</v>
      </c>
      <c r="F6" s="3">
        <v>4570</v>
      </c>
      <c r="G6" s="3">
        <v>1062</v>
      </c>
      <c r="H6" s="3">
        <v>0</v>
      </c>
      <c r="I6" s="3">
        <v>0</v>
      </c>
      <c r="J6" s="3">
        <v>375</v>
      </c>
      <c r="L6">
        <f t="shared" si="0"/>
        <v>9525</v>
      </c>
      <c r="M6">
        <f t="shared" si="1"/>
        <v>14809</v>
      </c>
      <c r="N6">
        <f t="shared" si="2"/>
        <v>14809</v>
      </c>
    </row>
    <row r="7" spans="1:14" ht="12.75">
      <c r="A7" s="2" t="s">
        <v>42</v>
      </c>
      <c r="B7" s="3">
        <v>16433</v>
      </c>
      <c r="C7" s="3">
        <v>5690</v>
      </c>
      <c r="D7" s="3">
        <v>1934</v>
      </c>
      <c r="E7" s="3">
        <v>1922</v>
      </c>
      <c r="F7" s="3">
        <v>5214</v>
      </c>
      <c r="G7" s="3">
        <v>1254</v>
      </c>
      <c r="H7" s="3">
        <v>0</v>
      </c>
      <c r="I7" s="3">
        <v>0</v>
      </c>
      <c r="J7" s="3">
        <v>419</v>
      </c>
      <c r="L7">
        <f t="shared" si="0"/>
        <v>10743</v>
      </c>
      <c r="M7">
        <f t="shared" si="1"/>
        <v>16433</v>
      </c>
      <c r="N7">
        <f t="shared" si="2"/>
        <v>16433</v>
      </c>
    </row>
    <row r="8" spans="1:14" ht="12.75">
      <c r="A8" s="2" t="s">
        <v>43</v>
      </c>
      <c r="B8" s="3">
        <v>17904</v>
      </c>
      <c r="C8" s="3">
        <v>5947</v>
      </c>
      <c r="D8" s="3">
        <v>2152</v>
      </c>
      <c r="E8" s="3">
        <v>2139</v>
      </c>
      <c r="F8" s="3">
        <v>5757</v>
      </c>
      <c r="G8" s="3">
        <v>1445</v>
      </c>
      <c r="H8" s="3">
        <v>0</v>
      </c>
      <c r="I8" s="3">
        <v>0</v>
      </c>
      <c r="J8" s="3">
        <v>464</v>
      </c>
      <c r="L8">
        <f t="shared" si="0"/>
        <v>11957</v>
      </c>
      <c r="M8">
        <f t="shared" si="1"/>
        <v>17904</v>
      </c>
      <c r="N8">
        <f t="shared" si="2"/>
        <v>17904</v>
      </c>
    </row>
    <row r="9" spans="1:14" ht="12.75">
      <c r="A9" s="2" t="s">
        <v>44</v>
      </c>
      <c r="B9" s="3">
        <v>18912</v>
      </c>
      <c r="C9" s="3">
        <v>6107</v>
      </c>
      <c r="D9" s="3">
        <v>2213</v>
      </c>
      <c r="E9" s="3">
        <v>2286</v>
      </c>
      <c r="F9" s="3">
        <v>6182</v>
      </c>
      <c r="G9" s="3">
        <v>1626</v>
      </c>
      <c r="H9" s="3">
        <v>0</v>
      </c>
      <c r="I9" s="3">
        <v>0</v>
      </c>
      <c r="J9" s="3">
        <v>498</v>
      </c>
      <c r="L9">
        <f t="shared" si="0"/>
        <v>12805</v>
      </c>
      <c r="M9">
        <f t="shared" si="1"/>
        <v>18912</v>
      </c>
      <c r="N9">
        <f t="shared" si="2"/>
        <v>18912</v>
      </c>
    </row>
    <row r="10" spans="1:14" ht="12.75">
      <c r="A10" s="2" t="s">
        <v>45</v>
      </c>
      <c r="B10" s="3">
        <v>18891</v>
      </c>
      <c r="C10" s="3">
        <v>5950</v>
      </c>
      <c r="D10" s="3">
        <v>2212</v>
      </c>
      <c r="E10" s="3">
        <v>2341</v>
      </c>
      <c r="F10" s="3">
        <v>6149</v>
      </c>
      <c r="G10" s="3">
        <v>1732</v>
      </c>
      <c r="H10" s="3">
        <v>0</v>
      </c>
      <c r="I10" s="3">
        <v>0</v>
      </c>
      <c r="J10" s="3">
        <v>507</v>
      </c>
      <c r="L10">
        <f t="shared" si="0"/>
        <v>12941</v>
      </c>
      <c r="M10">
        <f t="shared" si="1"/>
        <v>18891</v>
      </c>
      <c r="N10">
        <f t="shared" si="2"/>
        <v>18891</v>
      </c>
    </row>
    <row r="11" spans="1:14" ht="12.75">
      <c r="A11" s="2" t="s">
        <v>46</v>
      </c>
      <c r="B11" s="3">
        <v>18104</v>
      </c>
      <c r="C11" s="3">
        <v>5566</v>
      </c>
      <c r="D11" s="3">
        <v>2128</v>
      </c>
      <c r="E11" s="3">
        <v>2436</v>
      </c>
      <c r="F11" s="3">
        <v>5704</v>
      </c>
      <c r="G11" s="3">
        <v>1775</v>
      </c>
      <c r="H11" s="3">
        <v>0</v>
      </c>
      <c r="I11" s="3">
        <v>0</v>
      </c>
      <c r="J11" s="3">
        <v>495</v>
      </c>
      <c r="L11">
        <f t="shared" si="0"/>
        <v>12538</v>
      </c>
      <c r="M11">
        <f t="shared" si="1"/>
        <v>18104</v>
      </c>
      <c r="N11">
        <f t="shared" si="2"/>
        <v>18104</v>
      </c>
    </row>
    <row r="12" spans="1:14" ht="12.75">
      <c r="A12" s="2" t="s">
        <v>47</v>
      </c>
      <c r="B12" s="3">
        <v>16655</v>
      </c>
      <c r="C12" s="3">
        <v>5036</v>
      </c>
      <c r="D12" s="3">
        <v>1953</v>
      </c>
      <c r="E12" s="3">
        <v>2446</v>
      </c>
      <c r="F12" s="3">
        <v>5020</v>
      </c>
      <c r="G12" s="3">
        <v>1724</v>
      </c>
      <c r="H12" s="3">
        <v>0</v>
      </c>
      <c r="I12" s="3">
        <v>0</v>
      </c>
      <c r="J12" s="3">
        <v>476</v>
      </c>
      <c r="L12">
        <f t="shared" si="0"/>
        <v>11619</v>
      </c>
      <c r="M12">
        <f t="shared" si="1"/>
        <v>16655</v>
      </c>
      <c r="N12">
        <f t="shared" si="2"/>
        <v>16655</v>
      </c>
    </row>
    <row r="13" spans="1:14" ht="12.75">
      <c r="A13" s="2" t="s">
        <v>48</v>
      </c>
      <c r="B13" s="3">
        <v>15352</v>
      </c>
      <c r="C13" s="3">
        <v>4447</v>
      </c>
      <c r="D13" s="3">
        <v>1901</v>
      </c>
      <c r="E13" s="3">
        <v>2354</v>
      </c>
      <c r="F13" s="3">
        <v>4473</v>
      </c>
      <c r="G13" s="3">
        <v>1599</v>
      </c>
      <c r="H13" s="3">
        <v>132</v>
      </c>
      <c r="I13" s="3">
        <v>0</v>
      </c>
      <c r="J13" s="3">
        <v>446</v>
      </c>
      <c r="L13">
        <f t="shared" si="0"/>
        <v>10773</v>
      </c>
      <c r="M13">
        <f t="shared" si="1"/>
        <v>15220</v>
      </c>
      <c r="N13">
        <f t="shared" si="2"/>
        <v>15352</v>
      </c>
    </row>
    <row r="14" spans="1:14" ht="12.75">
      <c r="A14" s="2" t="s">
        <v>49</v>
      </c>
      <c r="B14" s="3">
        <v>15630</v>
      </c>
      <c r="C14" s="3">
        <v>3896</v>
      </c>
      <c r="D14" s="3">
        <v>1605</v>
      </c>
      <c r="E14" s="3">
        <v>2190</v>
      </c>
      <c r="F14" s="3">
        <v>3749</v>
      </c>
      <c r="G14" s="3">
        <v>1379</v>
      </c>
      <c r="H14" s="3">
        <v>2379</v>
      </c>
      <c r="I14" s="3">
        <v>0</v>
      </c>
      <c r="J14" s="3">
        <v>432</v>
      </c>
      <c r="L14">
        <f t="shared" si="0"/>
        <v>9355</v>
      </c>
      <c r="M14">
        <f t="shared" si="1"/>
        <v>13251</v>
      </c>
      <c r="N14">
        <f t="shared" si="2"/>
        <v>15630</v>
      </c>
    </row>
    <row r="15" spans="1:14" ht="12.75">
      <c r="A15" s="2" t="s">
        <v>50</v>
      </c>
      <c r="B15" s="3">
        <v>15437</v>
      </c>
      <c r="C15" s="3">
        <v>3788</v>
      </c>
      <c r="D15" s="3">
        <v>1657</v>
      </c>
      <c r="E15" s="3">
        <v>2089</v>
      </c>
      <c r="F15" s="3">
        <v>3301</v>
      </c>
      <c r="G15" s="3">
        <v>1281</v>
      </c>
      <c r="H15" s="3">
        <v>2897</v>
      </c>
      <c r="I15" s="3">
        <v>0</v>
      </c>
      <c r="J15" s="3">
        <v>424</v>
      </c>
      <c r="L15">
        <f t="shared" si="0"/>
        <v>8752</v>
      </c>
      <c r="M15">
        <f t="shared" si="1"/>
        <v>12540</v>
      </c>
      <c r="N15">
        <f t="shared" si="2"/>
        <v>15437</v>
      </c>
    </row>
    <row r="16" spans="1:14" ht="12.75">
      <c r="A16" s="2" t="s">
        <v>51</v>
      </c>
      <c r="B16" s="3">
        <v>15385</v>
      </c>
      <c r="C16" s="3">
        <v>3897</v>
      </c>
      <c r="D16" s="3">
        <v>1718</v>
      </c>
      <c r="E16" s="3">
        <v>2082</v>
      </c>
      <c r="F16" s="3">
        <v>3257</v>
      </c>
      <c r="G16" s="3">
        <v>1245</v>
      </c>
      <c r="H16" s="3">
        <v>2763</v>
      </c>
      <c r="I16" s="3">
        <v>0</v>
      </c>
      <c r="J16" s="3">
        <v>423</v>
      </c>
      <c r="L16">
        <f t="shared" si="0"/>
        <v>8725</v>
      </c>
      <c r="M16">
        <f t="shared" si="1"/>
        <v>12622</v>
      </c>
      <c r="N16">
        <f t="shared" si="2"/>
        <v>15385</v>
      </c>
    </row>
    <row r="17" spans="1:14" ht="12.75">
      <c r="A17" s="2" t="s">
        <v>52</v>
      </c>
      <c r="B17" s="3">
        <v>15518</v>
      </c>
      <c r="C17" s="3">
        <v>4082</v>
      </c>
      <c r="D17" s="3">
        <v>1845</v>
      </c>
      <c r="E17" s="3">
        <v>2111</v>
      </c>
      <c r="F17" s="3">
        <v>3414</v>
      </c>
      <c r="G17" s="3">
        <v>1246</v>
      </c>
      <c r="H17" s="3">
        <v>2398</v>
      </c>
      <c r="I17" s="3">
        <v>0</v>
      </c>
      <c r="J17" s="3">
        <v>422</v>
      </c>
      <c r="L17">
        <f t="shared" si="0"/>
        <v>9038</v>
      </c>
      <c r="M17">
        <f t="shared" si="1"/>
        <v>13120</v>
      </c>
      <c r="N17">
        <f t="shared" si="2"/>
        <v>15518</v>
      </c>
    </row>
    <row r="18" spans="1:14" ht="12.75">
      <c r="A18" s="2" t="s">
        <v>53</v>
      </c>
      <c r="B18" s="3">
        <v>15765</v>
      </c>
      <c r="C18" s="3">
        <v>4182</v>
      </c>
      <c r="D18" s="3">
        <v>1953</v>
      </c>
      <c r="E18" s="3">
        <v>2119</v>
      </c>
      <c r="F18" s="3">
        <v>3523</v>
      </c>
      <c r="G18" s="3">
        <v>1320</v>
      </c>
      <c r="H18" s="3">
        <v>2169</v>
      </c>
      <c r="I18" s="3">
        <v>80</v>
      </c>
      <c r="J18" s="3">
        <v>419</v>
      </c>
      <c r="L18">
        <f t="shared" si="0"/>
        <v>9414</v>
      </c>
      <c r="M18">
        <f t="shared" si="1"/>
        <v>13596</v>
      </c>
      <c r="N18">
        <f t="shared" si="2"/>
        <v>15765</v>
      </c>
    </row>
    <row r="19" spans="1:14" ht="12.75">
      <c r="A19" s="2" t="s">
        <v>54</v>
      </c>
      <c r="B19" s="3">
        <v>16337</v>
      </c>
      <c r="C19" s="3">
        <v>4295</v>
      </c>
      <c r="D19" s="3">
        <v>2128</v>
      </c>
      <c r="E19" s="3">
        <v>2128</v>
      </c>
      <c r="F19" s="3">
        <v>3748</v>
      </c>
      <c r="G19" s="3">
        <v>1490</v>
      </c>
      <c r="H19" s="3">
        <v>2038</v>
      </c>
      <c r="I19" s="3">
        <v>144</v>
      </c>
      <c r="J19" s="3">
        <v>366</v>
      </c>
      <c r="L19">
        <f t="shared" si="0"/>
        <v>10004</v>
      </c>
      <c r="M19">
        <f t="shared" si="1"/>
        <v>14299</v>
      </c>
      <c r="N19">
        <f t="shared" si="2"/>
        <v>16337</v>
      </c>
    </row>
    <row r="20" spans="1:14" ht="12.75">
      <c r="A20" s="2" t="s">
        <v>55</v>
      </c>
      <c r="B20" s="3">
        <v>17346</v>
      </c>
      <c r="C20" s="3">
        <v>4442</v>
      </c>
      <c r="D20" s="3">
        <v>2386</v>
      </c>
      <c r="E20" s="3">
        <v>2162</v>
      </c>
      <c r="F20" s="3">
        <v>4073</v>
      </c>
      <c r="G20" s="3">
        <v>1758</v>
      </c>
      <c r="H20" s="3">
        <v>1956</v>
      </c>
      <c r="I20" s="3">
        <v>178</v>
      </c>
      <c r="J20" s="3">
        <v>391</v>
      </c>
      <c r="L20">
        <f t="shared" si="0"/>
        <v>10948</v>
      </c>
      <c r="M20">
        <f t="shared" si="1"/>
        <v>15390</v>
      </c>
      <c r="N20">
        <f t="shared" si="2"/>
        <v>17346</v>
      </c>
    </row>
    <row r="21" spans="1:14" ht="12.75">
      <c r="A21" s="14" t="s">
        <v>56</v>
      </c>
      <c r="B21" s="15">
        <v>18358</v>
      </c>
      <c r="C21" s="15">
        <v>4654</v>
      </c>
      <c r="D21" s="15">
        <v>2683</v>
      </c>
      <c r="E21" s="15">
        <v>2189</v>
      </c>
      <c r="F21" s="15">
        <v>4481</v>
      </c>
      <c r="G21" s="15">
        <v>1976</v>
      </c>
      <c r="H21" s="15">
        <v>1777</v>
      </c>
      <c r="I21" s="15">
        <v>203</v>
      </c>
      <c r="J21" s="15">
        <v>395</v>
      </c>
      <c r="L21">
        <f t="shared" si="0"/>
        <v>11927</v>
      </c>
      <c r="M21">
        <f t="shared" si="1"/>
        <v>16581</v>
      </c>
      <c r="N21">
        <f t="shared" si="2"/>
        <v>18358</v>
      </c>
    </row>
    <row r="22" spans="1:10" ht="12.75">
      <c r="A22" s="16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>
      <c r="A23" s="16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16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>
      <c r="A25" s="16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75">
      <c r="A26" s="16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16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16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6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6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6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2.7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2.7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2.7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2.7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2.7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.7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2.7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2.7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2.7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2.7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2.7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.7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.7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2.7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2.7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12.7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2.75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12.75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.75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.7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2.75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.7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.7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.7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2.7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12.75">
      <c r="A69" s="18"/>
      <c r="B69" s="18"/>
      <c r="C69" s="18"/>
      <c r="D69" s="18"/>
      <c r="E69" s="18"/>
      <c r="F69" s="18"/>
      <c r="G69" s="18"/>
      <c r="H69" s="18"/>
      <c r="I69" s="18"/>
      <c r="J69" s="18"/>
    </row>
  </sheetData>
  <mergeCells count="1">
    <mergeCell ref="L3:N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0" bestFit="1" customWidth="1"/>
    <col min="2" max="2" width="13.00390625" style="0" bestFit="1" customWidth="1"/>
    <col min="3" max="3" width="13.00390625" style="0" customWidth="1"/>
    <col min="4" max="4" width="13.00390625" style="0" bestFit="1" customWidth="1"/>
  </cols>
  <sheetData>
    <row r="1" ht="15.75">
      <c r="A1" s="5" t="s">
        <v>182</v>
      </c>
    </row>
    <row r="3" spans="1:4" ht="67.5">
      <c r="A3" s="1" t="s">
        <v>0</v>
      </c>
      <c r="B3" s="6" t="s">
        <v>180</v>
      </c>
      <c r="C3" s="6" t="s">
        <v>181</v>
      </c>
      <c r="D3" s="1" t="s">
        <v>157</v>
      </c>
    </row>
    <row r="4" spans="1:4" ht="12.75">
      <c r="A4" s="2" t="s">
        <v>40</v>
      </c>
      <c r="D4" s="3">
        <v>4240</v>
      </c>
    </row>
    <row r="5" spans="1:4" ht="12.75">
      <c r="A5" s="2" t="s">
        <v>41</v>
      </c>
      <c r="D5" s="3">
        <v>4863</v>
      </c>
    </row>
    <row r="6" spans="1:4" ht="12.75">
      <c r="A6" s="2" t="s">
        <v>42</v>
      </c>
      <c r="D6" s="3">
        <v>4857</v>
      </c>
    </row>
    <row r="7" spans="1:4" ht="12.75">
      <c r="A7" s="2" t="s">
        <v>43</v>
      </c>
      <c r="D7" s="3">
        <v>4947</v>
      </c>
    </row>
    <row r="8" spans="1:4" ht="12.75">
      <c r="A8" s="2" t="s">
        <v>44</v>
      </c>
      <c r="D8" s="3">
        <v>4442</v>
      </c>
    </row>
    <row r="9" spans="1:4" ht="12.75">
      <c r="A9" s="2" t="s">
        <v>45</v>
      </c>
      <c r="D9" s="3">
        <v>3189</v>
      </c>
    </row>
    <row r="10" spans="1:4" ht="12.75">
      <c r="A10" s="2" t="s">
        <v>46</v>
      </c>
      <c r="D10" s="3">
        <v>2232</v>
      </c>
    </row>
    <row r="11" spans="1:4" ht="12.75">
      <c r="A11" s="2" t="s">
        <v>47</v>
      </c>
      <c r="D11" s="3">
        <v>1408</v>
      </c>
    </row>
    <row r="12" spans="1:4" ht="12.75">
      <c r="A12" s="2" t="s">
        <v>48</v>
      </c>
      <c r="D12" s="3">
        <v>1093</v>
      </c>
    </row>
    <row r="13" spans="1:4" ht="12.75">
      <c r="A13" s="2" t="s">
        <v>49</v>
      </c>
      <c r="D13" s="3">
        <v>3170</v>
      </c>
    </row>
    <row r="14" spans="1:4" ht="12.75">
      <c r="A14" s="2" t="s">
        <v>50</v>
      </c>
      <c r="B14" s="3">
        <v>93.882</v>
      </c>
      <c r="C14" s="19">
        <f aca="true" t="shared" si="0" ref="C14:C20">(B14/D14)*100</f>
        <v>4.155909694555113</v>
      </c>
      <c r="D14" s="3">
        <v>2259</v>
      </c>
    </row>
    <row r="15" spans="1:4" ht="12.75">
      <c r="A15" s="2" t="s">
        <v>51</v>
      </c>
      <c r="B15" s="3">
        <v>308.945</v>
      </c>
      <c r="C15" s="19">
        <f t="shared" si="0"/>
        <v>13.420721112076455</v>
      </c>
      <c r="D15" s="3">
        <v>2302</v>
      </c>
    </row>
    <row r="16" spans="1:4" ht="12.75">
      <c r="A16" s="2" t="s">
        <v>52</v>
      </c>
      <c r="B16" s="3">
        <v>424.373</v>
      </c>
      <c r="C16" s="19">
        <f t="shared" si="0"/>
        <v>16.397720247295208</v>
      </c>
      <c r="D16" s="3">
        <v>2588</v>
      </c>
    </row>
    <row r="17" spans="1:4" ht="12.75">
      <c r="A17" s="2" t="s">
        <v>53</v>
      </c>
      <c r="B17" s="3">
        <v>485.812</v>
      </c>
      <c r="C17" s="19">
        <f t="shared" si="0"/>
        <v>19.934837915469842</v>
      </c>
      <c r="D17" s="3">
        <v>2437</v>
      </c>
    </row>
    <row r="18" spans="1:4" ht="12.75">
      <c r="A18" s="2" t="s">
        <v>54</v>
      </c>
      <c r="B18" s="3">
        <v>694.764</v>
      </c>
      <c r="C18" s="19">
        <f t="shared" si="0"/>
        <v>23.858653846153846</v>
      </c>
      <c r="D18" s="3">
        <v>2912</v>
      </c>
    </row>
    <row r="19" spans="1:4" ht="12.75">
      <c r="A19" s="2" t="s">
        <v>55</v>
      </c>
      <c r="B19" s="3">
        <v>762.084</v>
      </c>
      <c r="C19" s="19">
        <f t="shared" si="0"/>
        <v>21.711794871794872</v>
      </c>
      <c r="D19" s="3">
        <v>3510</v>
      </c>
    </row>
    <row r="20" spans="1:4" ht="12.75">
      <c r="A20" s="2" t="s">
        <v>56</v>
      </c>
      <c r="B20" s="3">
        <v>910.77</v>
      </c>
      <c r="C20" s="19">
        <f t="shared" si="0"/>
        <v>23.168913762401424</v>
      </c>
      <c r="D20" s="3">
        <v>3931</v>
      </c>
    </row>
    <row r="21" spans="1:4" ht="12.75">
      <c r="A21" s="2" t="s">
        <v>57</v>
      </c>
      <c r="D21" s="3">
        <v>3319</v>
      </c>
    </row>
    <row r="22" spans="1:4" ht="12.75">
      <c r="A22" s="2" t="s">
        <v>58</v>
      </c>
      <c r="D22" s="3">
        <v>3362</v>
      </c>
    </row>
    <row r="23" spans="1:4" ht="12.75">
      <c r="A23" s="2" t="s">
        <v>59</v>
      </c>
      <c r="D23" s="3">
        <v>4004</v>
      </c>
    </row>
    <row r="24" spans="1:4" ht="12.75">
      <c r="A24" s="2" t="s">
        <v>60</v>
      </c>
      <c r="D24" s="3">
        <v>4867</v>
      </c>
    </row>
    <row r="25" spans="1:4" ht="12.75">
      <c r="A25" s="2" t="s">
        <v>61</v>
      </c>
      <c r="D25" s="3">
        <v>10011</v>
      </c>
    </row>
    <row r="26" spans="1:4" ht="12.75">
      <c r="A26" s="2" t="s">
        <v>62</v>
      </c>
      <c r="D26" s="3">
        <v>11207</v>
      </c>
    </row>
    <row r="27" spans="1:4" ht="12.75">
      <c r="A27" s="2" t="s">
        <v>63</v>
      </c>
      <c r="D27" s="3">
        <v>11357</v>
      </c>
    </row>
    <row r="28" spans="1:4" ht="12.75">
      <c r="A28" s="2" t="s">
        <v>64</v>
      </c>
      <c r="D28" s="3">
        <v>11069</v>
      </c>
    </row>
    <row r="29" spans="1:4" ht="12.75">
      <c r="A29" s="2" t="s">
        <v>65</v>
      </c>
      <c r="D29" s="3">
        <v>16008</v>
      </c>
    </row>
  </sheetData>
  <printOptions/>
  <pageMargins left="0.75" right="0.75" top="1" bottom="1" header="0.5" footer="0.5"/>
  <pageSetup fitToHeight="0" fitToWidth="0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Aubuchon</dc:creator>
  <cp:keywords/>
  <dc:description/>
  <cp:lastModifiedBy>Craig Aubuchon</cp:lastModifiedBy>
  <dcterms:created xsi:type="dcterms:W3CDTF">2008-02-13T16:24:44Z</dcterms:created>
  <dcterms:modified xsi:type="dcterms:W3CDTF">2008-02-19T19:49:35Z</dcterms:modified>
  <cp:category/>
  <cp:version/>
  <cp:contentType/>
  <cp:contentStatus/>
</cp:coreProperties>
</file>