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33" activeTab="0"/>
  </bookViews>
  <sheets>
    <sheet name="Summary" sheetId="1" r:id="rId1"/>
    <sheet name="Fig 1" sheetId="2" r:id="rId2"/>
    <sheet name="Fig 2" sheetId="3" r:id="rId3"/>
    <sheet name="Fig 3" sheetId="4" r:id="rId4"/>
    <sheet name="Fig 4" sheetId="5" r:id="rId5"/>
    <sheet name="Fig 5" sheetId="6" r:id="rId6"/>
    <sheet name="Fig 6&amp;7" sheetId="7" r:id="rId7"/>
    <sheet name="Fig 8" sheetId="8" r:id="rId8"/>
    <sheet name="Fig 9" sheetId="9" r:id="rId9"/>
    <sheet name="Table 1" sheetId="10" r:id="rId10"/>
    <sheet name="Table 4 (1Q)" sheetId="11" r:id="rId11"/>
    <sheet name="Table 4 (4Q)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<sst xmlns="http://schemas.openxmlformats.org/spreadsheetml/2006/main" count="1116" uniqueCount="651">
  <si>
    <t xml:space="preserve">Article: </t>
  </si>
  <si>
    <t>Authors:</t>
  </si>
  <si>
    <t xml:space="preserve">Issue: </t>
  </si>
  <si>
    <t>The 1990s Acceleration in Labor Productivity: Causes and Measurement</t>
  </si>
  <si>
    <t>Richard G. Anderson and Kevin L. Kliesen</t>
  </si>
  <si>
    <r>
      <t xml:space="preserve">Federal Reserve Bank of St. Louis </t>
    </r>
    <r>
      <rPr>
        <i/>
        <sz val="10"/>
        <rFont val="Arial"/>
        <family val="0"/>
      </rPr>
      <t xml:space="preserve">Review </t>
    </r>
    <r>
      <rPr>
        <sz val="10"/>
        <rFont val="Arial"/>
        <family val="2"/>
      </rPr>
      <t>May/June</t>
    </r>
    <r>
      <rPr>
        <sz val="10"/>
        <rFont val="Arial"/>
        <family val="0"/>
      </rPr>
      <t xml:space="preserve"> 2006  Vol. 88(3)</t>
    </r>
  </si>
  <si>
    <t>Figure 1: Nonfarm labor productivity</t>
  </si>
  <si>
    <t>Quarters after peak</t>
  </si>
  <si>
    <t>Current</t>
  </si>
  <si>
    <t>Average</t>
  </si>
  <si>
    <t>1-Quarter Growth Rate</t>
  </si>
  <si>
    <t>1-Year Growth Rate</t>
  </si>
  <si>
    <t>10-Year Growth Rate</t>
  </si>
  <si>
    <t>19471</t>
  </si>
  <si>
    <t>19472</t>
  </si>
  <si>
    <t>19473</t>
  </si>
  <si>
    <t>19474</t>
  </si>
  <si>
    <t>19481</t>
  </si>
  <si>
    <t>19482</t>
  </si>
  <si>
    <t>19483</t>
  </si>
  <si>
    <t>19484</t>
  </si>
  <si>
    <t>19491</t>
  </si>
  <si>
    <t>19492</t>
  </si>
  <si>
    <t>19493</t>
  </si>
  <si>
    <t>19494</t>
  </si>
  <si>
    <t>19501</t>
  </si>
  <si>
    <t>19502</t>
  </si>
  <si>
    <t>19503</t>
  </si>
  <si>
    <t>19504</t>
  </si>
  <si>
    <t>19511</t>
  </si>
  <si>
    <t>19512</t>
  </si>
  <si>
    <t>19513</t>
  </si>
  <si>
    <t>19514</t>
  </si>
  <si>
    <t>19521</t>
  </si>
  <si>
    <t>19522</t>
  </si>
  <si>
    <t>19523</t>
  </si>
  <si>
    <t>19524</t>
  </si>
  <si>
    <t>19531</t>
  </si>
  <si>
    <t>19532</t>
  </si>
  <si>
    <t>19533</t>
  </si>
  <si>
    <t>19534</t>
  </si>
  <si>
    <t>19541</t>
  </si>
  <si>
    <t>19542</t>
  </si>
  <si>
    <t>19543</t>
  </si>
  <si>
    <t>19544</t>
  </si>
  <si>
    <t>19551</t>
  </si>
  <si>
    <t>19552</t>
  </si>
  <si>
    <t>19553</t>
  </si>
  <si>
    <t>19554</t>
  </si>
  <si>
    <t>19561</t>
  </si>
  <si>
    <t>19562</t>
  </si>
  <si>
    <t>19563</t>
  </si>
  <si>
    <t>19564</t>
  </si>
  <si>
    <t>19571</t>
  </si>
  <si>
    <t>19572</t>
  </si>
  <si>
    <t>19573</t>
  </si>
  <si>
    <t>19574</t>
  </si>
  <si>
    <t>19581</t>
  </si>
  <si>
    <t>19582</t>
  </si>
  <si>
    <t>19583</t>
  </si>
  <si>
    <t>19584</t>
  </si>
  <si>
    <t>19591</t>
  </si>
  <si>
    <t>19592</t>
  </si>
  <si>
    <t>19593</t>
  </si>
  <si>
    <t>19594</t>
  </si>
  <si>
    <t>19601</t>
  </si>
  <si>
    <t>19602</t>
  </si>
  <si>
    <t>19603</t>
  </si>
  <si>
    <t>19604</t>
  </si>
  <si>
    <t>19611</t>
  </si>
  <si>
    <t>19612</t>
  </si>
  <si>
    <t>19613</t>
  </si>
  <si>
    <t>19614</t>
  </si>
  <si>
    <t>19621</t>
  </si>
  <si>
    <t>19622</t>
  </si>
  <si>
    <t>19623</t>
  </si>
  <si>
    <t>19624</t>
  </si>
  <si>
    <t>19631</t>
  </si>
  <si>
    <t>19632</t>
  </si>
  <si>
    <t>19633</t>
  </si>
  <si>
    <t>19634</t>
  </si>
  <si>
    <t>19641</t>
  </si>
  <si>
    <t>19642</t>
  </si>
  <si>
    <t>19643</t>
  </si>
  <si>
    <t>19644</t>
  </si>
  <si>
    <t>19651</t>
  </si>
  <si>
    <t>19652</t>
  </si>
  <si>
    <t>19653</t>
  </si>
  <si>
    <t>19654</t>
  </si>
  <si>
    <t>19661</t>
  </si>
  <si>
    <t>19662</t>
  </si>
  <si>
    <t>19663</t>
  </si>
  <si>
    <t>19664</t>
  </si>
  <si>
    <t>19671</t>
  </si>
  <si>
    <t>19672</t>
  </si>
  <si>
    <t>19673</t>
  </si>
  <si>
    <t>19674</t>
  </si>
  <si>
    <t>19681</t>
  </si>
  <si>
    <t>19682</t>
  </si>
  <si>
    <t>19683</t>
  </si>
  <si>
    <t>19684</t>
  </si>
  <si>
    <t>19691</t>
  </si>
  <si>
    <t>19692</t>
  </si>
  <si>
    <t>19693</t>
  </si>
  <si>
    <t>19694</t>
  </si>
  <si>
    <t>19701</t>
  </si>
  <si>
    <t>19702</t>
  </si>
  <si>
    <t>19703</t>
  </si>
  <si>
    <t>19704</t>
  </si>
  <si>
    <t>19711</t>
  </si>
  <si>
    <t>19712</t>
  </si>
  <si>
    <t>19713</t>
  </si>
  <si>
    <t>19714</t>
  </si>
  <si>
    <t>19721</t>
  </si>
  <si>
    <t>19722</t>
  </si>
  <si>
    <t>19723</t>
  </si>
  <si>
    <t>19724</t>
  </si>
  <si>
    <t>19731</t>
  </si>
  <si>
    <t>19732</t>
  </si>
  <si>
    <t>19733</t>
  </si>
  <si>
    <t>19734</t>
  </si>
  <si>
    <t>19741</t>
  </si>
  <si>
    <t>19742</t>
  </si>
  <si>
    <t>19743</t>
  </si>
  <si>
    <t>19744</t>
  </si>
  <si>
    <t>19751</t>
  </si>
  <si>
    <t>19752</t>
  </si>
  <si>
    <t>19753</t>
  </si>
  <si>
    <t>19754</t>
  </si>
  <si>
    <t>19761</t>
  </si>
  <si>
    <t>19762</t>
  </si>
  <si>
    <t>19763</t>
  </si>
  <si>
    <t>19764</t>
  </si>
  <si>
    <t>19771</t>
  </si>
  <si>
    <t>19772</t>
  </si>
  <si>
    <t>19773</t>
  </si>
  <si>
    <t>19774</t>
  </si>
  <si>
    <t>19781</t>
  </si>
  <si>
    <t>19782</t>
  </si>
  <si>
    <t>19783</t>
  </si>
  <si>
    <t>19784</t>
  </si>
  <si>
    <t>19791</t>
  </si>
  <si>
    <t>19792</t>
  </si>
  <si>
    <t>19793</t>
  </si>
  <si>
    <t>19794</t>
  </si>
  <si>
    <t>19801</t>
  </si>
  <si>
    <t>19802</t>
  </si>
  <si>
    <t>19803</t>
  </si>
  <si>
    <t>19804</t>
  </si>
  <si>
    <t>19811</t>
  </si>
  <si>
    <t>19812</t>
  </si>
  <si>
    <t>19813</t>
  </si>
  <si>
    <t>19814</t>
  </si>
  <si>
    <t>19821</t>
  </si>
  <si>
    <t>19822</t>
  </si>
  <si>
    <t>19823</t>
  </si>
  <si>
    <t>19824</t>
  </si>
  <si>
    <t>19831</t>
  </si>
  <si>
    <t>19832</t>
  </si>
  <si>
    <t>19833</t>
  </si>
  <si>
    <t>19834</t>
  </si>
  <si>
    <t>19841</t>
  </si>
  <si>
    <t>19842</t>
  </si>
  <si>
    <t>19843</t>
  </si>
  <si>
    <t>19844</t>
  </si>
  <si>
    <t>19851</t>
  </si>
  <si>
    <t>19852</t>
  </si>
  <si>
    <t>19853</t>
  </si>
  <si>
    <t>19854</t>
  </si>
  <si>
    <t>19861</t>
  </si>
  <si>
    <t>19862</t>
  </si>
  <si>
    <t>19863</t>
  </si>
  <si>
    <t>19864</t>
  </si>
  <si>
    <t>19871</t>
  </si>
  <si>
    <t>19872</t>
  </si>
  <si>
    <t>19873</t>
  </si>
  <si>
    <t>19874</t>
  </si>
  <si>
    <t>19881</t>
  </si>
  <si>
    <t>19882</t>
  </si>
  <si>
    <t>19883</t>
  </si>
  <si>
    <t>19884</t>
  </si>
  <si>
    <t>19891</t>
  </si>
  <si>
    <t>19892</t>
  </si>
  <si>
    <t>19893</t>
  </si>
  <si>
    <t>19894</t>
  </si>
  <si>
    <t>19901</t>
  </si>
  <si>
    <t>19902</t>
  </si>
  <si>
    <t>19903</t>
  </si>
  <si>
    <t>19904</t>
  </si>
  <si>
    <t>19911</t>
  </si>
  <si>
    <t>19912</t>
  </si>
  <si>
    <t>19913</t>
  </si>
  <si>
    <t>19914</t>
  </si>
  <si>
    <t>19921</t>
  </si>
  <si>
    <t>19922</t>
  </si>
  <si>
    <t>19923</t>
  </si>
  <si>
    <t>19924</t>
  </si>
  <si>
    <t>19931</t>
  </si>
  <si>
    <t>19932</t>
  </si>
  <si>
    <t>19933</t>
  </si>
  <si>
    <t>19934</t>
  </si>
  <si>
    <t>19941</t>
  </si>
  <si>
    <t>19942</t>
  </si>
  <si>
    <t>19943</t>
  </si>
  <si>
    <t>19944</t>
  </si>
  <si>
    <t>19951</t>
  </si>
  <si>
    <t>19952</t>
  </si>
  <si>
    <t>19953</t>
  </si>
  <si>
    <t>19954</t>
  </si>
  <si>
    <t>19961</t>
  </si>
  <si>
    <t>19962</t>
  </si>
  <si>
    <t>19963</t>
  </si>
  <si>
    <t>19964</t>
  </si>
  <si>
    <t>19971</t>
  </si>
  <si>
    <t>19972</t>
  </si>
  <si>
    <t>19973</t>
  </si>
  <si>
    <t>19974</t>
  </si>
  <si>
    <t>19981</t>
  </si>
  <si>
    <t>19982</t>
  </si>
  <si>
    <t>19983</t>
  </si>
  <si>
    <t>19984</t>
  </si>
  <si>
    <t>19991</t>
  </si>
  <si>
    <t>19992</t>
  </si>
  <si>
    <t>19993</t>
  </si>
  <si>
    <t>19994</t>
  </si>
  <si>
    <t>20001</t>
  </si>
  <si>
    <t>20002</t>
  </si>
  <si>
    <t>20003</t>
  </si>
  <si>
    <t>20004</t>
  </si>
  <si>
    <t>20011</t>
  </si>
  <si>
    <t>20012</t>
  </si>
  <si>
    <t>20013</t>
  </si>
  <si>
    <t>20014</t>
  </si>
  <si>
    <t>20021</t>
  </si>
  <si>
    <t>20022</t>
  </si>
  <si>
    <t>20023</t>
  </si>
  <si>
    <t>20024</t>
  </si>
  <si>
    <t>20031</t>
  </si>
  <si>
    <t>20032</t>
  </si>
  <si>
    <t>20033</t>
  </si>
  <si>
    <t>20034</t>
  </si>
  <si>
    <t>20041</t>
  </si>
  <si>
    <t>20042</t>
  </si>
  <si>
    <t>20043</t>
  </si>
  <si>
    <t>20044</t>
  </si>
  <si>
    <t>20051</t>
  </si>
  <si>
    <t>20052</t>
  </si>
  <si>
    <t>20053</t>
  </si>
  <si>
    <t>20054</t>
  </si>
  <si>
    <t>Data source: Bureau of Labor Statistics/Haver Analysis</t>
  </si>
  <si>
    <t>Figure 3: Labor Productivity Growth, Nonfarm Business Sector</t>
  </si>
  <si>
    <t xml:space="preserve">Nonfarm Business Sector: Output Per Hour/All Persons (SA, 1992=100) </t>
  </si>
  <si>
    <t>Year</t>
  </si>
  <si>
    <t>Year &amp; Quarter</t>
  </si>
  <si>
    <t>compound annual rate, percent, quarterly data</t>
  </si>
  <si>
    <t>MIN</t>
  </si>
  <si>
    <t>MAX</t>
  </si>
  <si>
    <t>Current Estimate</t>
  </si>
  <si>
    <t>Figure 4: Revisions to Real-Time Estimates of Labor Productivity Growth, 1959-2004</t>
  </si>
  <si>
    <t>Data source: Economic Report of the President, annual issues, 1959-2004</t>
  </si>
  <si>
    <t>Figure 5: Real-Time Estimates of 1973 Labor Productivity Growth</t>
  </si>
  <si>
    <t>Data source: Economic Report of the President</t>
  </si>
  <si>
    <t>Date</t>
  </si>
  <si>
    <t>Growth</t>
  </si>
  <si>
    <t>EROP Date</t>
  </si>
  <si>
    <t>Figure 8: Nonfarm Business Sector Labor Productivity Growth Estimates (four-quarter growth rate)</t>
  </si>
  <si>
    <t>Data source: Bureau of Labor and Statistics</t>
  </si>
  <si>
    <t>Initial Est.</t>
  </si>
  <si>
    <t>Final Est.</t>
  </si>
  <si>
    <t>Date of Data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</si>
  <si>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</si>
  <si>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</si>
  <si>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</si>
  <si>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</si>
  <si>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</si>
  <si>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</si>
  <si>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</si>
  <si>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</si>
  <si>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</si>
  <si>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</si>
  <si>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</si>
  <si>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</si>
  <si>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</si>
  <si>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</si>
  <si>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</si>
  <si>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</si>
  <si>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</si>
  <si>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</si>
  <si>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</si>
  <si>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</si>
  <si>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</si>
  <si>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</si>
  <si>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</si>
  <si>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</si>
  <si>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</si>
  <si>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</si>
  <si>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</si>
  <si>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</si>
  <si>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</si>
  <si>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</si>
  <si>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</si>
  <si>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</si>
  <si>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</si>
  <si>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</si>
  <si>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</si>
  <si>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</si>
  <si>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</si>
  <si>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</si>
  <si>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</si>
  <si>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</si>
  <si>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</si>
  <si>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</si>
  <si>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</si>
  <si>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</si>
  <si>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</si>
  <si>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</si>
  <si>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</si>
  <si>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</si>
  <si>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</si>
  <si>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</si>
  <si>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</si>
  <si>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</si>
  <si>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</si>
  <si>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</si>
  <si>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</si>
  <si>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</si>
  <si>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</si>
  <si>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</si>
  <si>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</si>
  <si>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</si>
  <si>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</si>
  <si>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</si>
  <si>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</si>
  <si>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</si>
  <si>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</si>
  <si>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</si>
  <si>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</si>
  <si>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</si>
  <si>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</si>
  <si>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</si>
  <si>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</si>
  <si>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</si>
  <si>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</si>
  <si>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</si>
  <si>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</si>
  <si>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</si>
  <si>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</si>
  <si>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</si>
  <si>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</si>
  <si>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</si>
  <si>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</si>
  <si>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</si>
  <si>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Data to Plot 45 Degree Line</t>
  </si>
  <si>
    <t>Productivity-Charts</t>
  </si>
  <si>
    <t>Max Positive X</t>
  </si>
  <si>
    <t>x-values</t>
  </si>
  <si>
    <t>y-values</t>
  </si>
  <si>
    <t>Max Positive Y</t>
  </si>
  <si>
    <t>Min Positive X</t>
  </si>
  <si>
    <t>Min Positive Y</t>
  </si>
  <si>
    <t>Figure 9: Nonfinancial Corporate Business Labor Productivity Growth Estimates (four-quarter growth rate)</t>
  </si>
  <si>
    <t>Business Sector: Output Per Hour of All Persons (SA, 1992=100)</t>
  </si>
  <si>
    <t>Nonfarm Business Sector: Output Per Hour/All Persons (SA, 1992=100)</t>
  </si>
  <si>
    <t>Manufacturing Sector: Output Per Hour of All Persons (SA, 1992=100)</t>
  </si>
  <si>
    <t>Durable Manufacturing: Output Per Hour of All Persons (SA, 1992=100)</t>
  </si>
  <si>
    <t>Nondurable Manufacturing: Output Per Hour of All Persons (SA, 1992=100)</t>
  </si>
  <si>
    <t>Nonfinancial Corporations: Output Per Hour, All Employees (SA,1992=100)</t>
  </si>
  <si>
    <t>Business Sector: Output (SA, 1992=100)</t>
  </si>
  <si>
    <t>Nonfarm Business Sector: Output (SA, 1992=100)</t>
  </si>
  <si>
    <t>Manufacturing Sector: Output (SA, 1992=100)</t>
  </si>
  <si>
    <t>Durable Manufacturing: Output (SA, 1992=100)</t>
  </si>
  <si>
    <t>Nondurable Manufacturing: Output (SA, 1992=100)</t>
  </si>
  <si>
    <t>Nonfinancial Corporations: Output (SA, 1992=100)</t>
  </si>
  <si>
    <t>Business Sector: Hours of All Persons (SA, 1992=100)</t>
  </si>
  <si>
    <t>Nonfarm Business Sector: Hours of All Persons (SA, 1992=100)</t>
  </si>
  <si>
    <t>Manufacturing Sector: Hours of All Persons (SA, 1992=100)</t>
  </si>
  <si>
    <t>Durable Manufacturing: Hours of All Persons (SA, 1992=100)</t>
  </si>
  <si>
    <t>Nondurable Manufacturing: Hours of All Persons (SA, 1992=100)</t>
  </si>
  <si>
    <t>Nonfinancial Corporations: Employee Hours (SA, 1992=100)</t>
  </si>
  <si>
    <t>1949-72</t>
  </si>
  <si>
    <t>1973-94</t>
  </si>
  <si>
    <t>1995-2005</t>
  </si>
  <si>
    <t>1949-2005</t>
  </si>
  <si>
    <t>OUTPUT PER HOUR</t>
  </si>
  <si>
    <t>OUTPUT</t>
  </si>
  <si>
    <t>HOURS</t>
  </si>
  <si>
    <t>Q1-1949</t>
  </si>
  <si>
    <t>Q2-1949</t>
  </si>
  <si>
    <t>Q3-1949</t>
  </si>
  <si>
    <t>Q4-1949</t>
  </si>
  <si>
    <t>Q1-1950</t>
  </si>
  <si>
    <t>Q2-1950</t>
  </si>
  <si>
    <t>Q3-1950</t>
  </si>
  <si>
    <t>Q4-1950</t>
  </si>
  <si>
    <t>Q1-1951</t>
  </si>
  <si>
    <t>Q2-1951</t>
  </si>
  <si>
    <t>Q3-1951</t>
  </si>
  <si>
    <t>Q4-1951</t>
  </si>
  <si>
    <t>Q1-1952</t>
  </si>
  <si>
    <t>Q2-1952</t>
  </si>
  <si>
    <t>Q3-1952</t>
  </si>
  <si>
    <t>Q4-1952</t>
  </si>
  <si>
    <t>Q1-1953</t>
  </si>
  <si>
    <t>Q2-1953</t>
  </si>
  <si>
    <t>Q3-1953</t>
  </si>
  <si>
    <t>Q4-1953</t>
  </si>
  <si>
    <t>Q1-1954</t>
  </si>
  <si>
    <t>Q2-1954</t>
  </si>
  <si>
    <t>Q3-1954</t>
  </si>
  <si>
    <t>Q4-1954</t>
  </si>
  <si>
    <t>Q1-1955</t>
  </si>
  <si>
    <t>Q2-1955</t>
  </si>
  <si>
    <t>Q3-1955</t>
  </si>
  <si>
    <t>Q4-1955</t>
  </si>
  <si>
    <t>Q1-1956</t>
  </si>
  <si>
    <t>Q2-1956</t>
  </si>
  <si>
    <t>Q3-1956</t>
  </si>
  <si>
    <t>Q4-1956</t>
  </si>
  <si>
    <t>Q1-1957</t>
  </si>
  <si>
    <t>Q2-1957</t>
  </si>
  <si>
    <t>Q3-1957</t>
  </si>
  <si>
    <t>Q4-1957</t>
  </si>
  <si>
    <t>Q1-1958</t>
  </si>
  <si>
    <t>Q2-1958</t>
  </si>
  <si>
    <t>Q3-1958</t>
  </si>
  <si>
    <t>Q4-1958</t>
  </si>
  <si>
    <t>Q1-1959</t>
  </si>
  <si>
    <t>Q2-1959</t>
  </si>
  <si>
    <t>Q3-1959</t>
  </si>
  <si>
    <t>Q4-1959</t>
  </si>
  <si>
    <t>Q1-1960</t>
  </si>
  <si>
    <t>Q2-1960</t>
  </si>
  <si>
    <t>Q3-1960</t>
  </si>
  <si>
    <t>Q4-1960</t>
  </si>
  <si>
    <t>Q1-1961</t>
  </si>
  <si>
    <t>Q2-1961</t>
  </si>
  <si>
    <t>Q3-1961</t>
  </si>
  <si>
    <t>Q4-1961</t>
  </si>
  <si>
    <t>Q1-1962</t>
  </si>
  <si>
    <t>Q2-1962</t>
  </si>
  <si>
    <t>Q3-1962</t>
  </si>
  <si>
    <t>Q4-1962</t>
  </si>
  <si>
    <t>Q1-1963</t>
  </si>
  <si>
    <t>Q2-1963</t>
  </si>
  <si>
    <t>Q3-1963</t>
  </si>
  <si>
    <t>Q4-1963</t>
  </si>
  <si>
    <t>Q1-1964</t>
  </si>
  <si>
    <t>Q2-1964</t>
  </si>
  <si>
    <t>Q3-1964</t>
  </si>
  <si>
    <t>Q4-1964</t>
  </si>
  <si>
    <t>Q1-1965</t>
  </si>
  <si>
    <t>Q2-1965</t>
  </si>
  <si>
    <t>Q3-1965</t>
  </si>
  <si>
    <t>Q4-1965</t>
  </si>
  <si>
    <t>Q1-1966</t>
  </si>
  <si>
    <t>Q2-1966</t>
  </si>
  <si>
    <t>Q3-1966</t>
  </si>
  <si>
    <t>Q4-1966</t>
  </si>
  <si>
    <t>Q1-1967</t>
  </si>
  <si>
    <t>Q2-1967</t>
  </si>
  <si>
    <t>Q3-1967</t>
  </si>
  <si>
    <t>Q4-1967</t>
  </si>
  <si>
    <t>Q1-1968</t>
  </si>
  <si>
    <t>Q2-1968</t>
  </si>
  <si>
    <t>Q3-1968</t>
  </si>
  <si>
    <t>Q4-1968</t>
  </si>
  <si>
    <t>Q1-1969</t>
  </si>
  <si>
    <t>Q2-1969</t>
  </si>
  <si>
    <t>Q3-1969</t>
  </si>
  <si>
    <t>Q4-1969</t>
  </si>
  <si>
    <t>Q1-1970</t>
  </si>
  <si>
    <t>Q2-1970</t>
  </si>
  <si>
    <t>Q3-1970</t>
  </si>
  <si>
    <t>Q4-1970</t>
  </si>
  <si>
    <t>Q1-1971</t>
  </si>
  <si>
    <t>Q2-1971</t>
  </si>
  <si>
    <t>Q3-1971</t>
  </si>
  <si>
    <t>Q4-1971</t>
  </si>
  <si>
    <t>Q1-1972</t>
  </si>
  <si>
    <t>Q2-1972</t>
  </si>
  <si>
    <t>Q3-1972</t>
  </si>
  <si>
    <t>Q4-1972</t>
  </si>
  <si>
    <t>Q1-1973</t>
  </si>
  <si>
    <t>Q2-1973</t>
  </si>
  <si>
    <t>Q3-1973</t>
  </si>
  <si>
    <t>Q4-1973</t>
  </si>
  <si>
    <t>Q1-1974</t>
  </si>
  <si>
    <t>Q2-1974</t>
  </si>
  <si>
    <t>Q3-1974</t>
  </si>
  <si>
    <t>Q4-1974</t>
  </si>
  <si>
    <t>Q1-1975</t>
  </si>
  <si>
    <t>Q2-1975</t>
  </si>
  <si>
    <t>Q3-1975</t>
  </si>
  <si>
    <t>Q4-1975</t>
  </si>
  <si>
    <t>Q1-1976</t>
  </si>
  <si>
    <t>Q2-1976</t>
  </si>
  <si>
    <t>Q3-1976</t>
  </si>
  <si>
    <t>Q4-1976</t>
  </si>
  <si>
    <t>Q1-1977</t>
  </si>
  <si>
    <t>Q2-1977</t>
  </si>
  <si>
    <t>Q3-1977</t>
  </si>
  <si>
    <t>Q4-1977</t>
  </si>
  <si>
    <t>Q1-1978</t>
  </si>
  <si>
    <t>Q2-1978</t>
  </si>
  <si>
    <t>Q3-1978</t>
  </si>
  <si>
    <t>Q4-1978</t>
  </si>
  <si>
    <t>Q1-1979</t>
  </si>
  <si>
    <t>Q2-1979</t>
  </si>
  <si>
    <t>Q3-1979</t>
  </si>
  <si>
    <t>Q4-1979</t>
  </si>
  <si>
    <t>Q1-1980</t>
  </si>
  <si>
    <t>Q2-1980</t>
  </si>
  <si>
    <t>Q3-1980</t>
  </si>
  <si>
    <t>Q4-1980</t>
  </si>
  <si>
    <t>Q1-1981</t>
  </si>
  <si>
    <t>Q2-1981</t>
  </si>
  <si>
    <t>Q3-1981</t>
  </si>
  <si>
    <t>Q4-1981</t>
  </si>
  <si>
    <t>Q1-1982</t>
  </si>
  <si>
    <t>Q2-1982</t>
  </si>
  <si>
    <t>Q3-1982</t>
  </si>
  <si>
    <t>Q4-1982</t>
  </si>
  <si>
    <t>Q1-1983</t>
  </si>
  <si>
    <t>Q2-1983</t>
  </si>
  <si>
    <t>Q3-1983</t>
  </si>
  <si>
    <t>Q4-1983</t>
  </si>
  <si>
    <t>Q1-1984</t>
  </si>
  <si>
    <t>Q2-1984</t>
  </si>
  <si>
    <t>Q3-1984</t>
  </si>
  <si>
    <t>Q4-1984</t>
  </si>
  <si>
    <t>Q1-1985</t>
  </si>
  <si>
    <t>Q2-1985</t>
  </si>
  <si>
    <t>Q3-1985</t>
  </si>
  <si>
    <t>Q4-1985</t>
  </si>
  <si>
    <t>Q1-1986</t>
  </si>
  <si>
    <t>Q2-1986</t>
  </si>
  <si>
    <t>Q3-1986</t>
  </si>
  <si>
    <t>Q4-1986</t>
  </si>
  <si>
    <t>Q1-1987</t>
  </si>
  <si>
    <t>Q2-1987</t>
  </si>
  <si>
    <t>Q3-1987</t>
  </si>
  <si>
    <t>Q4-1987</t>
  </si>
  <si>
    <t>Q1-1988</t>
  </si>
  <si>
    <t>Q2-1988</t>
  </si>
  <si>
    <t>Q3-1988</t>
  </si>
  <si>
    <t>Q4-1988</t>
  </si>
  <si>
    <t>Q1-1989</t>
  </si>
  <si>
    <t>Q2-1989</t>
  </si>
  <si>
    <t>Q3-1989</t>
  </si>
  <si>
    <t>Q4-1989</t>
  </si>
  <si>
    <t>Q1-1990</t>
  </si>
  <si>
    <t>Q2-1990</t>
  </si>
  <si>
    <t>Q3-1990</t>
  </si>
  <si>
    <t>Q4-1990</t>
  </si>
  <si>
    <t>Q1-1991</t>
  </si>
  <si>
    <t>Q2-1991</t>
  </si>
  <si>
    <t>Q3-1991</t>
  </si>
  <si>
    <t>Q4-1991</t>
  </si>
  <si>
    <t>Q1-1992</t>
  </si>
  <si>
    <t>Q2-1992</t>
  </si>
  <si>
    <t>Q3-1992</t>
  </si>
  <si>
    <t>Q4-1992</t>
  </si>
  <si>
    <t>Q1-1993</t>
  </si>
  <si>
    <t>Q2-1993</t>
  </si>
  <si>
    <t>Q3-1993</t>
  </si>
  <si>
    <t>Q4-1993</t>
  </si>
  <si>
    <t>Q1-1994</t>
  </si>
  <si>
    <t>Q2-1994</t>
  </si>
  <si>
    <t>Q3-1994</t>
  </si>
  <si>
    <t>Q4-1994</t>
  </si>
  <si>
    <t>Q1-1995</t>
  </si>
  <si>
    <t>Q2-1995</t>
  </si>
  <si>
    <t>Q3-1995</t>
  </si>
  <si>
    <t>Q4-1995</t>
  </si>
  <si>
    <t>Q1-1996</t>
  </si>
  <si>
    <t>Q2-1996</t>
  </si>
  <si>
    <t>Q3-1996</t>
  </si>
  <si>
    <t>Q4-1996</t>
  </si>
  <si>
    <t>Q1-1997</t>
  </si>
  <si>
    <t>Q2-1997</t>
  </si>
  <si>
    <t>Q3-1997</t>
  </si>
  <si>
    <t>Q4-1997</t>
  </si>
  <si>
    <t>Q1-1998</t>
  </si>
  <si>
    <t>Q2-1998</t>
  </si>
  <si>
    <t>Q3-1998</t>
  </si>
  <si>
    <t>Q4-1998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</si>
  <si>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</si>
  <si>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</si>
  <si>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</si>
  <si>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</si>
  <si>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</si>
  <si>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</si>
  <si>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</si>
  <si>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</si>
  <si>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</si>
  <si>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</si>
  <si>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</si>
  <si>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</si>
  <si>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</si>
  <si>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</si>
  <si>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</si>
  <si>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</si>
  <si>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</si>
  <si>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</si>
  <si>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</si>
  <si>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</si>
  <si>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</si>
  <si>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</si>
  <si>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</si>
  <si>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</si>
  <si>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</si>
  <si>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</si>
  <si>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</si>
  <si>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</si>
  <si>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Table 1: Decomposition of Average Labor Productivity Growth for the Business Sector</t>
  </si>
  <si>
    <t>Compounded Annual Growth Rates</t>
  </si>
  <si>
    <t>Business</t>
  </si>
  <si>
    <t xml:space="preserve">Nonfarm Business </t>
  </si>
  <si>
    <t xml:space="preserve">Manufacturing </t>
  </si>
  <si>
    <t>Durable Manufacturing</t>
  </si>
  <si>
    <t>Nondurable Manufacturing</t>
  </si>
  <si>
    <t>Nonfinancial Corporations</t>
  </si>
  <si>
    <t>Raw Data</t>
  </si>
  <si>
    <t>Data source: Bureau of Labor and Statistics/Haver Analysis</t>
  </si>
  <si>
    <t>Table 4: Initially Published vs. Most Recently Published Growth Rates of Nonfarm Labor Productivity 1985:Q3 to 2005:Q4</t>
  </si>
  <si>
    <t>This worksheet contains data and calculations for the top half of the table (1-quarter growth)</t>
  </si>
  <si>
    <t>Data source: BLS, Productivity and Cost</t>
  </si>
  <si>
    <t>Output per hour</t>
  </si>
  <si>
    <t xml:space="preserve">Output </t>
  </si>
  <si>
    <t>Hours</t>
  </si>
  <si>
    <t>Revision = Final - Initial</t>
  </si>
  <si>
    <t>Absolute revision = Abs(Final - Initial)</t>
  </si>
  <si>
    <t>Mean</t>
  </si>
  <si>
    <t>Nonfarm Business</t>
  </si>
  <si>
    <t>Manufacturing</t>
  </si>
  <si>
    <t>This worksheet contains data and calculations for the bottom half of the table (4-quarter growth)</t>
  </si>
  <si>
    <t xml:space="preserve">This file contains the data used to construct Figures 1 - 9, Tables 1 and 4 </t>
  </si>
  <si>
    <t>Figure 2: Contributions to Labor Productivity Growth and Relative Changes in Semiconductor Prices</t>
  </si>
  <si>
    <t>Data source: Dan Sichel, June 2004</t>
  </si>
  <si>
    <t>Contribution from capital deepening</t>
  </si>
  <si>
    <t>Contribution from MFP</t>
  </si>
  <si>
    <t>Growth in semiconductor prices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</si>
  <si>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</si>
  <si>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</si>
  <si>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</si>
  <si>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</si>
  <si>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</si>
  <si>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</si>
  <si>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</si>
  <si>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</si>
  <si>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Figure 6&amp;7: Labor Productivity Growth, 1995/1996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</si>
</sst>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"/>
    <numFmt numFmtId="167" formatCode="mm/dd/yy;@"/>
    <numFmt numFmtId="168" formatCode="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8.75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u val="single"/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.75"/>
      <name val="Arial"/>
      <family val="2"/>
    </font>
    <font>
      <sz val="9.75"/>
      <name val="Arial"/>
      <family val="2"/>
    </font>
    <font>
      <vertAlign val="superscript"/>
      <sz val="8"/>
      <name val="Arial"/>
      <family val="0"/>
    </font>
    <font>
      <sz val="10"/>
      <name val="Courier New"/>
      <family val="3"/>
    </font>
    <font>
      <sz val="10.25"/>
      <name val="Arial"/>
      <family val="2"/>
    </font>
    <font>
      <b/>
      <sz val="13.25"/>
      <name val="Arial"/>
      <family val="2"/>
    </font>
    <font>
      <sz val="9"/>
      <name val="Arial"/>
      <family val="2"/>
    </font>
    <font>
      <sz val="10.75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19" applyNumberFormat="1" applyAlignment="1" applyProtection="1">
      <alignment/>
      <protection/>
    </xf>
    <xf numFmtId="2" fontId="0" fillId="0" borderId="0" xfId="19" applyNumberFormat="1" applyAlignment="1" applyProtection="1">
      <alignment/>
      <protection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ill="1" applyAlignment="1">
      <alignment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fopmh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Nonfarm Labor Productivity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Pecent Change from Peak Value, 2001:Q1 to 2005:Q4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 1'!$A$6:$A$25</c:f>
              <c:numCache/>
            </c:numRef>
          </c:cat>
          <c:val>
            <c:numRef>
              <c:f>'Fig 1'!$B$6:$B$25</c:f>
              <c:numCache/>
            </c:numRef>
          </c: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 1'!$A$6:$A$25</c:f>
              <c:numCache/>
            </c:numRef>
          </c:cat>
          <c:val>
            <c:numRef>
              <c:f>'Fig 1'!$C$6:$C$25</c:f>
              <c:numCache/>
            </c:numRef>
          </c:val>
          <c:smooth val="0"/>
        </c:ser>
        <c:marker val="1"/>
        <c:axId val="37013337"/>
        <c:axId val="64684578"/>
      </c:lineChart>
      <c:catAx>
        <c:axId val="3701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Quarters after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84578"/>
        <c:crosses val="autoZero"/>
        <c:auto val="1"/>
        <c:lblOffset val="100"/>
        <c:noMultiLvlLbl val="0"/>
      </c:catAx>
      <c:valAx>
        <c:axId val="64684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133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/>
              <a:t>Figure 4</a:t>
            </a:r>
            <a:r>
              <a:rPr lang="en-US" cap="none" sz="1600" b="1" i="0" u="none" baseline="0"/>
              <a:t>
Real-Time Estimates of 1973 Labor Productivity Growth</a:t>
            </a:r>
          </a:p>
        </c:rich>
      </c:tx>
      <c:layout>
        <c:manualLayout>
          <c:xMode val="factor"/>
          <c:yMode val="factor"/>
          <c:x val="-0.1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"/>
          <c:w val="0.85275"/>
          <c:h val="0.8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5'!$A$6:$A$38</c:f>
              <c:strCache/>
            </c:strRef>
          </c:cat>
          <c:val>
            <c:numRef>
              <c:f>'Fig 5'!$D$6:$D$38</c:f>
              <c:numCache/>
            </c:numRef>
          </c:val>
          <c:smooth val="0"/>
        </c:ser>
        <c:axId val="56711037"/>
        <c:axId val="40637286"/>
      </c:lineChart>
      <c:dateAx>
        <c:axId val="5671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637286"/>
        <c:crossesAt val="1"/>
        <c:auto val="0"/>
        <c:majorUnit val="3"/>
        <c:majorTimeUnit val="years"/>
        <c:noMultiLvlLbl val="0"/>
      </c:dateAx>
      <c:valAx>
        <c:axId val="40637286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6711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6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Labor Productivity Growth, 1995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(year over year percent change, quarterly; monthly figures, Jan 1995 - Dec 2000)</a:t>
            </a:r>
          </a:p>
        </c:rich>
      </c:tx>
      <c:layout>
        <c:manualLayout>
          <c:xMode val="factor"/>
          <c:yMode val="factor"/>
          <c:x val="-0.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525"/>
          <c:w val="0.835"/>
          <c:h val="0.804"/>
        </c:manualLayout>
      </c:layout>
      <c:lineChart>
        <c:grouping val="standard"/>
        <c:varyColors val="0"/>
        <c:ser>
          <c:idx val="0"/>
          <c:order val="0"/>
          <c:tx>
            <c:v>1995 Q1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6&amp;7'!$B$3:$BU$3</c:f>
              <c:strCache/>
            </c:strRef>
          </c:cat>
          <c:val>
            <c:numRef>
              <c:f>'Fig 6&amp;7'!$B$4:$BU$4</c:f>
              <c:numCache/>
            </c:numRef>
          </c:val>
          <c:smooth val="0"/>
        </c:ser>
        <c:ser>
          <c:idx val="1"/>
          <c:order val="1"/>
          <c:tx>
            <c:v>1995 Q2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6&amp;7'!$B$3:$BU$3</c:f>
              <c:strCache/>
            </c:strRef>
          </c:cat>
          <c:val>
            <c:numRef>
              <c:f>'Fig 6&amp;7'!$B$5:$BU$5</c:f>
              <c:numCache/>
            </c:numRef>
          </c:val>
          <c:smooth val="0"/>
        </c:ser>
        <c:ser>
          <c:idx val="2"/>
          <c:order val="2"/>
          <c:tx>
            <c:v>1995 Q3</c:v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 6&amp;7'!$B$3:$BU$3</c:f>
              <c:strCache/>
            </c:strRef>
          </c:cat>
          <c:val>
            <c:numRef>
              <c:f>'Fig 6&amp;7'!$B$6:$BU$6</c:f>
              <c:numCache/>
            </c:numRef>
          </c:val>
          <c:smooth val="0"/>
        </c:ser>
        <c:ser>
          <c:idx val="3"/>
          <c:order val="3"/>
          <c:tx>
            <c:v>1995 Q4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 6&amp;7'!$B$3:$BU$3</c:f>
              <c:strCache/>
            </c:strRef>
          </c:cat>
          <c:val>
            <c:numRef>
              <c:f>'Fig 6&amp;7'!$B$7:$BU$7</c:f>
              <c:numCache/>
            </c:numRef>
          </c:val>
          <c:smooth val="0"/>
        </c:ser>
        <c:axId val="30191255"/>
        <c:axId val="3285840"/>
      </c:lineChart>
      <c:dateAx>
        <c:axId val="301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3285840"/>
        <c:crosses val="autoZero"/>
        <c:auto val="0"/>
        <c:noMultiLvlLbl val="0"/>
      </c:dateAx>
      <c:valAx>
        <c:axId val="328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191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7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Labor Productivity Growth, 1996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(year over year percent change, quarterly; monthly figures, Jan 1996 - Dec 2000)</a:t>
            </a:r>
          </a:p>
        </c:rich>
      </c:tx>
      <c:layout>
        <c:manualLayout>
          <c:xMode val="factor"/>
          <c:yMode val="factor"/>
          <c:x val="-0.155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525"/>
          <c:w val="0.835"/>
          <c:h val="0.804"/>
        </c:manualLayout>
      </c:layout>
      <c:lineChart>
        <c:grouping val="standard"/>
        <c:varyColors val="0"/>
        <c:ser>
          <c:idx val="0"/>
          <c:order val="0"/>
          <c:tx>
            <c:v>1996 Q1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6&amp;7'!$N$3:$BU$3</c:f>
              <c:strCache/>
            </c:strRef>
          </c:cat>
          <c:val>
            <c:numRef>
              <c:f>'Fig 6&amp;7'!$N$8:$BU$8</c:f>
              <c:numCache/>
            </c:numRef>
          </c:val>
          <c:smooth val="0"/>
        </c:ser>
        <c:ser>
          <c:idx val="1"/>
          <c:order val="1"/>
          <c:tx>
            <c:v>1996 Q2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6&amp;7'!$N$3:$BU$3</c:f>
              <c:strCache/>
            </c:strRef>
          </c:cat>
          <c:val>
            <c:numRef>
              <c:f>'Fig 6&amp;7'!$N$9:$BU$9</c:f>
              <c:numCache/>
            </c:numRef>
          </c:val>
          <c:smooth val="0"/>
        </c:ser>
        <c:ser>
          <c:idx val="2"/>
          <c:order val="2"/>
          <c:tx>
            <c:v>1996 Q3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 6&amp;7'!$N$3:$BU$3</c:f>
              <c:strCache/>
            </c:strRef>
          </c:cat>
          <c:val>
            <c:numRef>
              <c:f>'Fig 6&amp;7'!$N$10:$BU$10</c:f>
              <c:numCache/>
            </c:numRef>
          </c:val>
          <c:smooth val="0"/>
        </c:ser>
        <c:ser>
          <c:idx val="3"/>
          <c:order val="3"/>
          <c:tx>
            <c:v>1996 Q4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 6&amp;7'!$N$3:$BU$3</c:f>
              <c:strCache/>
            </c:strRef>
          </c:cat>
          <c:val>
            <c:numRef>
              <c:f>'Fig 6&amp;7'!$N$11:$BU$11</c:f>
              <c:numCache/>
            </c:numRef>
          </c:val>
          <c:smooth val="0"/>
        </c:ser>
        <c:axId val="29572561"/>
        <c:axId val="64826458"/>
      </c:lineChart>
      <c:dateAx>
        <c:axId val="2957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826458"/>
        <c:crosses val="autoZero"/>
        <c:auto val="0"/>
        <c:noMultiLvlLbl val="0"/>
      </c:dateAx>
      <c:valAx>
        <c:axId val="64826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572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Labor Productivity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(Four-Quarter Growth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2"/>
          <c:w val="0.93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'Fig 8'!$B$6:$B$87</c:f>
              <c:numCache/>
            </c:numRef>
          </c:xVal>
          <c:yVal>
            <c:numRef>
              <c:f>'Fig 8'!$C$6:$C$87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8'!$D$94:$D$96</c:f>
              <c:numCache/>
            </c:numRef>
          </c:xVal>
          <c:yVal>
            <c:numRef>
              <c:f>'Fig 8'!$E$94:$E$96</c:f>
              <c:numCache/>
            </c:numRef>
          </c:yVal>
          <c:smooth val="0"/>
        </c:ser>
        <c:axId val="46567211"/>
        <c:axId val="16451716"/>
      </c:scatterChart>
      <c:valAx>
        <c:axId val="465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Initial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1716"/>
        <c:crosses val="autoZero"/>
        <c:crossBetween val="midCat"/>
        <c:dispUnits/>
      </c:valAx>
      <c:valAx>
        <c:axId val="1645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672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Labor Productivity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(Four-Quarter Growth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2"/>
          <c:w val="0.93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'Fig 9'!$B$6:$B$86</c:f>
              <c:numCache/>
            </c:numRef>
          </c:xVal>
          <c:yVal>
            <c:numRef>
              <c:f>'Fig 9'!$C$6:$C$86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9'!$D$94:$D$96</c:f>
              <c:numCache/>
            </c:numRef>
          </c:xVal>
          <c:yVal>
            <c:numRef>
              <c:f>'Fig 9'!$E$94:$E$96</c:f>
              <c:numCache/>
            </c:numRef>
          </c:yVal>
          <c:smooth val="0"/>
        </c:ser>
        <c:axId val="13847717"/>
        <c:axId val="57520590"/>
      </c:scatterChart>
      <c:valAx>
        <c:axId val="1384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Initial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20590"/>
        <c:crosses val="autoZero"/>
        <c:crossBetween val="midCat"/>
        <c:dispUnits/>
      </c:valAx>
      <c:valAx>
        <c:axId val="57520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477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Figure 2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25" b="1" i="0" u="none" baseline="0">
                <a:latin typeface="Arial"/>
                <a:ea typeface="Arial"/>
                <a:cs typeface="Arial"/>
              </a:rPr>
              <a:t>Contributions to Labor Productivity Growth and Relative Changes in Semiconductor Prices</a:t>
            </a:r>
          </a:p>
        </c:rich>
      </c:tx>
      <c:layout>
        <c:manualLayout>
          <c:xMode val="factor"/>
          <c:yMode val="factor"/>
          <c:x val="-0.103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475"/>
          <c:w val="0.92825"/>
          <c:h val="0.70075"/>
        </c:manualLayout>
      </c:layout>
      <c:lineChart>
        <c:grouping val="standard"/>
        <c:varyColors val="0"/>
        <c:ser>
          <c:idx val="0"/>
          <c:order val="0"/>
          <c:tx>
            <c:v>Contr. From Capital Deepening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 2'!$A$6:$A$27</c:f>
              <c:strCache/>
            </c:strRef>
          </c:cat>
          <c:val>
            <c:numRef>
              <c:f>'Fig 2'!$B$6:$B$27</c:f>
              <c:numCache/>
            </c:numRef>
          </c:val>
          <c:smooth val="0"/>
        </c:ser>
        <c:ser>
          <c:idx val="1"/>
          <c:order val="1"/>
          <c:tx>
            <c:v>Contribution from MFP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2'!$A$6:$A$27</c:f>
              <c:strCache/>
            </c:strRef>
          </c:cat>
          <c:val>
            <c:numRef>
              <c:f>'Fig 2'!$C$6:$C$27</c:f>
              <c:numCache/>
            </c:numRef>
          </c:val>
          <c:smooth val="0"/>
        </c:ser>
        <c:axId val="45290291"/>
        <c:axId val="4959436"/>
      </c:lineChart>
      <c:lineChart>
        <c:grouping val="standard"/>
        <c:varyColors val="0"/>
        <c:ser>
          <c:idx val="2"/>
          <c:order val="2"/>
          <c:tx>
            <c:v>Percent Change in Relative Semiconductor Prices</c:v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 2'!$A$6:$A$27</c:f>
              <c:strCache/>
            </c:strRef>
          </c:cat>
          <c:val>
            <c:numRef>
              <c:f>'Fig 2'!$D$6:$D$27</c:f>
              <c:numCache/>
            </c:numRef>
          </c:val>
          <c:smooth val="0"/>
        </c:ser>
        <c:axId val="44634925"/>
        <c:axId val="66170006"/>
      </c:lineChart>
      <c:dateAx>
        <c:axId val="45290291"/>
        <c:scaling>
          <c:orientation val="minMax"/>
          <c:max val="105"/>
          <c:min val="83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959436"/>
        <c:crosses val="autoZero"/>
        <c:auto val="0"/>
        <c:majorUnit val="3"/>
        <c:majorTimeUnit val="years"/>
        <c:noMultiLvlLbl val="0"/>
      </c:dateAx>
      <c:valAx>
        <c:axId val="4959436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290291"/>
        <c:crossesAt val="83"/>
        <c:crossBetween val="between"/>
        <c:dispUnits/>
      </c:valAx>
      <c:dateAx>
        <c:axId val="44634925"/>
        <c:scaling>
          <c:orientation val="minMax"/>
        </c:scaling>
        <c:axPos val="b"/>
        <c:delete val="1"/>
        <c:majorTickMark val="in"/>
        <c:minorTickMark val="none"/>
        <c:tickLblPos val="nextTo"/>
        <c:crossAx val="66170006"/>
        <c:crosses val="autoZero"/>
        <c:auto val="0"/>
        <c:noMultiLvlLbl val="0"/>
      </c:dateAx>
      <c:valAx>
        <c:axId val="66170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17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6349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8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10-Year Growth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3'!$F$5</c:f>
              <c:strCache>
                <c:ptCount val="1"/>
                <c:pt idx="0">
                  <c:v>10-Year Growth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3'!$A$6:$A$241</c:f>
              <c:numCache/>
            </c:numRef>
          </c:cat>
          <c:val>
            <c:numRef>
              <c:f>'Fig 3'!$F$6:$F$241</c:f>
              <c:numCache/>
            </c:numRef>
          </c:val>
          <c:smooth val="0"/>
        </c:ser>
        <c:axId val="58659143"/>
        <c:axId val="58170240"/>
      </c:lineChart>
      <c:catAx>
        <c:axId val="5865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70240"/>
        <c:crossesAt val="-15"/>
        <c:auto val="1"/>
        <c:lblOffset val="100"/>
        <c:tickLblSkip val="12"/>
        <c:tickMarkSkip val="4"/>
        <c:noMultiLvlLbl val="0"/>
      </c:catAx>
      <c:valAx>
        <c:axId val="58170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59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1-Year Growth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3'!$E$5</c:f>
              <c:strCache>
                <c:ptCount val="1"/>
                <c:pt idx="0">
                  <c:v>1-Year Growth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3'!$A$6:$A$241</c:f>
              <c:numCache/>
            </c:numRef>
          </c:cat>
          <c:val>
            <c:numRef>
              <c:f>'Fig 3'!$E$6:$E$241</c:f>
              <c:numCache/>
            </c:numRef>
          </c:val>
          <c:smooth val="0"/>
        </c:ser>
        <c:axId val="53770113"/>
        <c:axId val="14168970"/>
      </c:lineChart>
      <c:catAx>
        <c:axId val="5377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68970"/>
        <c:crossesAt val="-15"/>
        <c:auto val="1"/>
        <c:lblOffset val="100"/>
        <c:tickLblSkip val="12"/>
        <c:tickMarkSkip val="4"/>
        <c:noMultiLvlLbl val="0"/>
      </c:catAx>
      <c:valAx>
        <c:axId val="14168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0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1-Quarter Growth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3'!$D$5</c:f>
              <c:strCache>
                <c:ptCount val="1"/>
                <c:pt idx="0">
                  <c:v>1-Quarter Growth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3'!$A$6:$A$241</c:f>
              <c:num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cat>
          <c:val>
            <c:numRef>
              <c:f>'Fig 3'!$D$6:$D$241</c:f>
              <c:num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val>
          <c:smooth val="0"/>
        </c:ser>
        <c:axId val="60411867"/>
        <c:axId val="6835892"/>
      </c:lineChart>
      <c:catAx>
        <c:axId val="6041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35892"/>
        <c:crossesAt val="-15"/>
        <c:auto val="1"/>
        <c:lblOffset val="100"/>
        <c:tickLblSkip val="12"/>
        <c:tickMarkSkip val="4"/>
        <c:noMultiLvlLbl val="0"/>
      </c:catAx>
      <c:valAx>
        <c:axId val="683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11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Real-Time Productivity Growth Estimates, 1959-1969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4'!$A$6:$A$16</c:f>
              <c:numCache/>
            </c:numRef>
          </c:cat>
          <c:val>
            <c:numRef>
              <c:f>'Fig 4'!$B$6:$B$16</c:f>
              <c:numCache/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4'!$A$6:$A$16</c:f>
              <c:numCache/>
            </c:numRef>
          </c:cat>
          <c:val>
            <c:numRef>
              <c:f>'Fig 4'!$C$6:$C$16</c:f>
              <c:numCache/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4'!$A$6:$A$16</c:f>
              <c:numCache/>
            </c:numRef>
          </c:cat>
          <c:val>
            <c:numRef>
              <c:f>'Fig 4'!$D$6:$D$16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61523029"/>
        <c:axId val="16836350"/>
      </c:lineChart>
      <c:catAx>
        <c:axId val="61523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6836350"/>
        <c:crossesAt val="-1"/>
        <c:auto val="1"/>
        <c:lblOffset val="100"/>
        <c:noMultiLvlLbl val="0"/>
      </c:catAx>
      <c:valAx>
        <c:axId val="16836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1523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8375"/>
          <c:y val="0.78075"/>
          <c:w val="0.346"/>
          <c:h val="0.088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Real-Time Productivity Growth Estimates, 1970-1979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4'!$A$17:$A$26</c:f>
              <c:numCache/>
            </c:numRef>
          </c:cat>
          <c:val>
            <c:numRef>
              <c:f>'Fig 4'!$B$17:$B$26</c:f>
              <c:numCache/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4'!$A$17:$A$26</c:f>
              <c:numCache/>
            </c:numRef>
          </c:cat>
          <c:val>
            <c:numRef>
              <c:f>'Fig 4'!$C$17:$C$26</c:f>
              <c:numCache/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4'!$A$17:$A$26</c:f>
              <c:numCache/>
            </c:numRef>
          </c:cat>
          <c:val>
            <c:numRef>
              <c:f>'Fig 4'!$D$17:$D$26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7309423"/>
        <c:axId val="21567080"/>
      </c:lineChart>
      <c:catAx>
        <c:axId val="17309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1567080"/>
        <c:crossesAt val="-4"/>
        <c:auto val="1"/>
        <c:lblOffset val="100"/>
        <c:noMultiLvlLbl val="0"/>
      </c:catAx>
      <c:valAx>
        <c:axId val="2156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7309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9"/>
          <c:y val="0.79075"/>
          <c:w val="0.2865"/>
          <c:h val="0.082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Real-Time Productivity Growth Estimates, 1980-1989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4'!$A$27:$A$36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 4'!$B$27:$B$36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4'!$A$27:$A$36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 4'!$C$27:$C$36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4'!$A$27:$A$36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 4'!$D$27:$D$36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9885993"/>
        <c:axId val="2103026"/>
      </c:lineChart>
      <c:catAx>
        <c:axId val="59885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103026"/>
        <c:crossesAt val="-2"/>
        <c:auto val="1"/>
        <c:lblOffset val="100"/>
        <c:noMultiLvlLbl val="0"/>
      </c:catAx>
      <c:valAx>
        <c:axId val="210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9885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2"/>
          <c:y val="0.796"/>
          <c:w val="0.324"/>
          <c:h val="0.091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Real-Time Productivity Growth Estimates, 1990-2004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4'!$A$37:$A$51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 4'!$B$37:$B$51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4'!$A$37:$A$51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 4'!$C$37:$C$51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4'!$A$37:$A$51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 4'!$D$37:$D$51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8927235"/>
        <c:axId val="36127388"/>
      </c:lineChart>
      <c:catAx>
        <c:axId val="1892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127388"/>
        <c:crossesAt val="-2"/>
        <c:auto val="1"/>
        <c:lblOffset val="100"/>
        <c:noMultiLvlLbl val="0"/>
      </c:catAx>
      <c:valAx>
        <c:axId val="36127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927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69"/>
          <c:y val="0.791"/>
          <c:w val="0.303"/>
          <c:h val="0.104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0.6215</cdr:x>
      <cdr:y>0.57725</cdr:y>
    </cdr:from>
    <cdr:to>
      <cdr:x>0.82775</cdr:x>
      <cdr:y>0.6175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3419475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Business Cycle</a:t>
          </a:r>
        </a:p>
      </cdr:txBody>
    </cdr:sp>
  </cdr:relSizeAnchor>
  <cdr:relSizeAnchor xmlns:cdr="http://schemas.openxmlformats.org/drawingml/2006/chartDrawing">
    <cdr:from>
      <cdr:x>0.61025</cdr:x>
      <cdr:y>0.33375</cdr:y>
    </cdr:from>
    <cdr:to>
      <cdr:x>0.75625</cdr:x>
      <cdr:y>0.374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1971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Current Estimate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92</xdr:row>
      <xdr:rowOff>152400</xdr:rowOff>
    </xdr:from>
    <xdr:ext cx="676275" cy="200025"/>
    <xdr:sp>
      <xdr:nvSpPr>
        <xdr:cNvPr id="1" name="TextBox 1"/>
        <xdr:cNvSpPr txBox="1">
          <a:spLocks noChangeArrowheads="1"/>
        </xdr:cNvSpPr>
      </xdr:nvSpPr>
      <xdr:spPr>
        <a:xfrm>
          <a:off x="3686175" y="150495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Upper-right</a:t>
          </a:r>
        </a:p>
      </xdr:txBody>
    </xdr:sp>
    <xdr:clientData/>
  </xdr:oneCellAnchor>
  <xdr:oneCellAnchor>
    <xdr:from>
      <xdr:col>5</xdr:col>
      <xdr:colOff>266700</xdr:colOff>
      <xdr:row>94</xdr:row>
      <xdr:rowOff>142875</xdr:rowOff>
    </xdr:from>
    <xdr:ext cx="600075" cy="200025"/>
    <xdr:sp>
      <xdr:nvSpPr>
        <xdr:cNvPr id="2" name="TextBox 2"/>
        <xdr:cNvSpPr txBox="1">
          <a:spLocks noChangeArrowheads="1"/>
        </xdr:cNvSpPr>
      </xdr:nvSpPr>
      <xdr:spPr>
        <a:xfrm>
          <a:off x="3686175" y="153638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Lower-left</a:t>
          </a:r>
        </a:p>
      </xdr:txBody>
    </xdr:sp>
    <xdr:clientData/>
  </xdr:oneCellAnchor>
  <xdr:twoCellAnchor>
    <xdr:from>
      <xdr:col>4</xdr:col>
      <xdr:colOff>600075</xdr:colOff>
      <xdr:row>95</xdr:row>
      <xdr:rowOff>85725</xdr:rowOff>
    </xdr:from>
    <xdr:to>
      <xdr:col>5</xdr:col>
      <xdr:colOff>228600</xdr:colOff>
      <xdr:row>95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409950" y="15468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93</xdr:row>
      <xdr:rowOff>95250</xdr:rowOff>
    </xdr:from>
    <xdr:to>
      <xdr:col>5</xdr:col>
      <xdr:colOff>247650</xdr:colOff>
      <xdr:row>93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3429000" y="15154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12</xdr:col>
      <xdr:colOff>561975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2809875" y="809625"/>
        <a:ext cx="5438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92</xdr:row>
      <xdr:rowOff>152400</xdr:rowOff>
    </xdr:from>
    <xdr:ext cx="676275" cy="200025"/>
    <xdr:sp>
      <xdr:nvSpPr>
        <xdr:cNvPr id="1" name="TextBox 1"/>
        <xdr:cNvSpPr txBox="1">
          <a:spLocks noChangeArrowheads="1"/>
        </xdr:cNvSpPr>
      </xdr:nvSpPr>
      <xdr:spPr>
        <a:xfrm>
          <a:off x="3629025" y="15211425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Upper-right</a:t>
          </a:r>
        </a:p>
      </xdr:txBody>
    </xdr:sp>
    <xdr:clientData/>
  </xdr:oneCellAnchor>
  <xdr:oneCellAnchor>
    <xdr:from>
      <xdr:col>5</xdr:col>
      <xdr:colOff>266700</xdr:colOff>
      <xdr:row>94</xdr:row>
      <xdr:rowOff>142875</xdr:rowOff>
    </xdr:from>
    <xdr:ext cx="600075" cy="200025"/>
    <xdr:sp>
      <xdr:nvSpPr>
        <xdr:cNvPr id="2" name="TextBox 2"/>
        <xdr:cNvSpPr txBox="1">
          <a:spLocks noChangeArrowheads="1"/>
        </xdr:cNvSpPr>
      </xdr:nvSpPr>
      <xdr:spPr>
        <a:xfrm>
          <a:off x="3629025" y="15525750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Lower-left</a:t>
          </a:r>
        </a:p>
      </xdr:txBody>
    </xdr:sp>
    <xdr:clientData/>
  </xdr:oneCellAnchor>
  <xdr:twoCellAnchor>
    <xdr:from>
      <xdr:col>4</xdr:col>
      <xdr:colOff>600075</xdr:colOff>
      <xdr:row>95</xdr:row>
      <xdr:rowOff>85725</xdr:rowOff>
    </xdr:from>
    <xdr:to>
      <xdr:col>5</xdr:col>
      <xdr:colOff>228600</xdr:colOff>
      <xdr:row>95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352800" y="15630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93</xdr:row>
      <xdr:rowOff>95250</xdr:rowOff>
    </xdr:from>
    <xdr:to>
      <xdr:col>5</xdr:col>
      <xdr:colOff>247650</xdr:colOff>
      <xdr:row>93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3371850" y="15316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13</xdr:col>
      <xdr:colOff>561975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3362325" y="971550"/>
        <a:ext cx="5438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142875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048000" y="11334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0.68925</cdr:x>
      <cdr:y>0.70975</cdr:y>
    </cdr:from>
    <cdr:to>
      <cdr:x>0.76275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311467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Right Axis</a:t>
          </a:r>
        </a:p>
      </cdr:txBody>
    </cdr:sp>
  </cdr:relSizeAnchor>
  <cdr:relSizeAnchor xmlns:cdr="http://schemas.openxmlformats.org/drawingml/2006/chartDrawing">
    <cdr:from>
      <cdr:x>0.76175</cdr:x>
      <cdr:y>0.72475</cdr:y>
    </cdr:from>
    <cdr:to>
      <cdr:x>0.8015</cdr:x>
      <cdr:y>0.72475</cdr:y>
    </cdr:to>
    <cdr:sp>
      <cdr:nvSpPr>
        <cdr:cNvPr id="2" name="Line 2"/>
        <cdr:cNvSpPr>
          <a:spLocks/>
        </cdr:cNvSpPr>
      </cdr:nvSpPr>
      <cdr:spPr>
        <a:xfrm>
          <a:off x="6600825" y="3181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0.0315</cdr:x>
      <cdr:y>0.9505</cdr:y>
    </cdr:from>
    <cdr:to>
      <cdr:x>0.71</cdr:x>
      <cdr:y>0.996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4171950"/>
          <a:ext cx="5886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SOURCE: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Productivity data, Dan Sichel (via e-mail); semiconductor prices, Bureau of Labor Statistics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20</xdr:col>
      <xdr:colOff>142875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5286375" y="1133475"/>
        <a:ext cx="8677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18</xdr:col>
      <xdr:colOff>9525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505450" y="1619250"/>
        <a:ext cx="6105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18</xdr:col>
      <xdr:colOff>19050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5505450" y="4371975"/>
        <a:ext cx="61150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18</xdr:col>
      <xdr:colOff>19050</xdr:colOff>
      <xdr:row>58</xdr:row>
      <xdr:rowOff>9525</xdr:rowOff>
    </xdr:to>
    <xdr:graphicFrame>
      <xdr:nvGraphicFramePr>
        <xdr:cNvPr id="3" name="Chart 4"/>
        <xdr:cNvGraphicFramePr/>
      </xdr:nvGraphicFramePr>
      <xdr:xfrm>
        <a:off x="5505450" y="7124700"/>
        <a:ext cx="61150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16</xdr:col>
      <xdr:colOff>19050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657600" y="647700"/>
        <a:ext cx="61150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16</xdr:col>
      <xdr:colOff>9525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3657600" y="4371975"/>
        <a:ext cx="61055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50</xdr:row>
      <xdr:rowOff>0</xdr:rowOff>
    </xdr:from>
    <xdr:to>
      <xdr:col>16</xdr:col>
      <xdr:colOff>76200</xdr:colOff>
      <xdr:row>73</xdr:row>
      <xdr:rowOff>95250</xdr:rowOff>
    </xdr:to>
    <xdr:graphicFrame>
      <xdr:nvGraphicFramePr>
        <xdr:cNvPr id="3" name="Chart 3"/>
        <xdr:cNvGraphicFramePr/>
      </xdr:nvGraphicFramePr>
      <xdr:xfrm>
        <a:off x="3657600" y="8258175"/>
        <a:ext cx="617220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16</xdr:col>
      <xdr:colOff>57150</xdr:colOff>
      <xdr:row>95</xdr:row>
      <xdr:rowOff>57150</xdr:rowOff>
    </xdr:to>
    <xdr:graphicFrame>
      <xdr:nvGraphicFramePr>
        <xdr:cNvPr id="4" name="Chart 4"/>
        <xdr:cNvGraphicFramePr/>
      </xdr:nvGraphicFramePr>
      <xdr:xfrm>
        <a:off x="3657600" y="12144375"/>
        <a:ext cx="61531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0.9445</cdr:y>
    </cdr:from>
    <cdr:to>
      <cdr:x>0.72725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5600700"/>
          <a:ext cx="3457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Publication Date of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Economic Report of the President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20</xdr:col>
      <xdr:colOff>142875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00475" y="80962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14</xdr:col>
      <xdr:colOff>142875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22288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14</xdr:col>
      <xdr:colOff>142875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0" y="8867775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uctivity\Figure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ductivity\Figure%206%20and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  <sheetName val="Chart2"/>
      <sheetName val="Chart3"/>
      <sheetName val="Chart4"/>
      <sheetName val="Anderson-Kliesen Figure 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s 1Q 1995-98"/>
      <sheetName val="Rates 4Q 1995-98"/>
      <sheetName val="Graph 4Q"/>
      <sheetName val="Figure 6"/>
      <sheetName val="Figure 7"/>
      <sheetName val="Chart1997"/>
      <sheetName val="Chart19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13" sqref="E13"/>
    </sheetView>
  </sheetViews>
  <sheetFormatPr defaultColWidth="9.140625" defaultRowHeight="12.75"/>
  <sheetData>
    <row r="1" spans="1:9" ht="12.75">
      <c r="A1" s="2" t="s">
        <v>0</v>
      </c>
      <c r="B1" s="1" t="s">
        <v>3</v>
      </c>
      <c r="C1" s="3"/>
      <c r="D1" s="3"/>
      <c r="E1" s="3"/>
      <c r="F1" s="3"/>
      <c r="G1" s="3"/>
      <c r="H1" s="3"/>
      <c r="I1" s="4"/>
    </row>
    <row r="2" spans="1:9" ht="12.75">
      <c r="A2" s="5"/>
      <c r="B2" s="6"/>
      <c r="C2" s="6"/>
      <c r="D2" s="6"/>
      <c r="E2" s="6"/>
      <c r="F2" s="6"/>
      <c r="G2" s="6"/>
      <c r="H2" s="6"/>
      <c r="I2" s="7"/>
    </row>
    <row r="3" spans="1:9" ht="12.75">
      <c r="A3" s="5" t="s">
        <v>1</v>
      </c>
      <c r="B3" s="6" t="s">
        <v>4</v>
      </c>
      <c r="C3" s="6"/>
      <c r="D3" s="6"/>
      <c r="E3" s="6"/>
      <c r="F3" s="6"/>
      <c r="G3" s="6"/>
      <c r="H3" s="6"/>
      <c r="I3" s="7"/>
    </row>
    <row r="4" spans="1:9" ht="12.75">
      <c r="A4" s="5"/>
      <c r="B4" s="6"/>
      <c r="C4" s="6"/>
      <c r="D4" s="6"/>
      <c r="E4" s="6"/>
      <c r="F4" s="6"/>
      <c r="G4" s="6"/>
      <c r="H4" s="6"/>
      <c r="I4" s="7"/>
    </row>
    <row r="5" spans="1:9" ht="12.75">
      <c r="A5" s="5" t="s">
        <v>2</v>
      </c>
      <c r="B5" s="6" t="s">
        <v>5</v>
      </c>
      <c r="C5" s="6"/>
      <c r="D5" s="6"/>
      <c r="E5" s="6"/>
      <c r="F5" s="6"/>
      <c r="G5" s="6"/>
      <c r="H5" s="6"/>
      <c r="I5" s="7"/>
    </row>
    <row r="6" spans="1:9" ht="12.75">
      <c r="A6" s="5"/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/>
      <c r="C7" s="6"/>
      <c r="D7" s="6"/>
      <c r="E7" s="6"/>
      <c r="F7" s="6"/>
      <c r="G7" s="6"/>
      <c r="H7" s="6"/>
      <c r="I7" s="7"/>
    </row>
    <row r="8" spans="1:9" ht="12.75">
      <c r="A8" s="5" t="s">
        <v>636</v>
      </c>
      <c r="B8" s="6"/>
      <c r="C8" s="6"/>
      <c r="D8" s="6"/>
      <c r="E8" s="6"/>
      <c r="F8" s="6"/>
      <c r="G8" s="6"/>
      <c r="H8" s="6"/>
      <c r="I8" s="7"/>
    </row>
    <row r="9" spans="1:9" ht="12.75">
      <c r="A9" s="10"/>
      <c r="B9" s="8"/>
      <c r="C9" s="8"/>
      <c r="D9" s="8"/>
      <c r="E9" s="8"/>
      <c r="F9" s="8"/>
      <c r="G9" s="8"/>
      <c r="H9" s="8"/>
      <c r="I9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62"/>
  <sheetViews>
    <sheetView workbookViewId="0" topLeftCell="A1">
      <selection activeCell="E23" sqref="E23"/>
    </sheetView>
  </sheetViews>
  <sheetFormatPr defaultColWidth="9.140625" defaultRowHeight="12.75"/>
  <cols>
    <col min="1" max="1" width="10.140625" style="0" customWidth="1"/>
    <col min="2" max="2" width="9.57421875" style="0" customWidth="1"/>
    <col min="4" max="4" width="14.421875" style="0" customWidth="1"/>
    <col min="5" max="5" width="13.140625" style="0" customWidth="1"/>
    <col min="6" max="6" width="13.421875" style="0" customWidth="1"/>
    <col min="7" max="7" width="11.7109375" style="37" customWidth="1"/>
    <col min="10" max="10" width="12.57421875" style="0" customWidth="1"/>
    <col min="11" max="11" width="12.28125" style="0" customWidth="1"/>
    <col min="12" max="12" width="12.8515625" style="0" customWidth="1"/>
    <col min="13" max="13" width="11.7109375" style="37" customWidth="1"/>
    <col min="16" max="16" width="12.7109375" style="0" customWidth="1"/>
    <col min="17" max="17" width="13.140625" style="0" customWidth="1"/>
    <col min="18" max="18" width="12.8515625" style="0" customWidth="1"/>
    <col min="19" max="19" width="11.57421875" style="37" customWidth="1"/>
  </cols>
  <sheetData>
    <row r="1" ht="12.75">
      <c r="A1" s="11" t="s">
        <v>614</v>
      </c>
    </row>
    <row r="3" ht="12.75">
      <c r="A3" t="s">
        <v>266</v>
      </c>
    </row>
    <row r="4" ht="12.75">
      <c r="B4" s="14"/>
    </row>
    <row r="5" ht="12.75">
      <c r="A5" s="11" t="s">
        <v>615</v>
      </c>
    </row>
    <row r="6" spans="2:19" ht="12.75">
      <c r="B6" s="41" t="s">
        <v>383</v>
      </c>
      <c r="C6" s="41"/>
      <c r="D6" s="41"/>
      <c r="E6" s="41"/>
      <c r="F6" s="41"/>
      <c r="G6" s="42"/>
      <c r="H6" s="43" t="s">
        <v>384</v>
      </c>
      <c r="I6" s="43"/>
      <c r="J6" s="43"/>
      <c r="K6" s="43"/>
      <c r="L6" s="43"/>
      <c r="M6" s="44"/>
      <c r="N6" s="45" t="s">
        <v>385</v>
      </c>
      <c r="O6" s="45"/>
      <c r="P6" s="45"/>
      <c r="Q6" s="45"/>
      <c r="R6" s="45"/>
      <c r="S6" s="46"/>
    </row>
    <row r="7" spans="1:19" s="50" customFormat="1" ht="30" customHeight="1">
      <c r="A7" s="49"/>
      <c r="B7" s="49" t="s">
        <v>616</v>
      </c>
      <c r="C7" s="49" t="s">
        <v>617</v>
      </c>
      <c r="D7" s="49" t="s">
        <v>618</v>
      </c>
      <c r="E7" s="49" t="s">
        <v>619</v>
      </c>
      <c r="F7" s="49" t="s">
        <v>620</v>
      </c>
      <c r="G7" s="49" t="s">
        <v>621</v>
      </c>
      <c r="H7" s="49" t="s">
        <v>616</v>
      </c>
      <c r="I7" s="49" t="s">
        <v>617</v>
      </c>
      <c r="J7" s="49" t="s">
        <v>618</v>
      </c>
      <c r="K7" s="49" t="s">
        <v>619</v>
      </c>
      <c r="L7" s="49" t="s">
        <v>620</v>
      </c>
      <c r="M7" s="49" t="s">
        <v>621</v>
      </c>
      <c r="N7" s="49" t="s">
        <v>616</v>
      </c>
      <c r="O7" s="49" t="s">
        <v>617</v>
      </c>
      <c r="P7" s="49" t="s">
        <v>618</v>
      </c>
      <c r="Q7" s="49" t="s">
        <v>619</v>
      </c>
      <c r="R7" s="49" t="s">
        <v>620</v>
      </c>
      <c r="S7" s="49" t="s">
        <v>621</v>
      </c>
    </row>
    <row r="8" spans="1:19" ht="12.75">
      <c r="A8" t="s">
        <v>379</v>
      </c>
      <c r="B8" s="18">
        <f>((B111/B16)^(4/95)-1)*100</f>
        <v>3.2284466535072776</v>
      </c>
      <c r="C8" s="18">
        <f>((C111/C16)^(4/95)-1)*100</f>
        <v>2.766443931658946</v>
      </c>
      <c r="D8" s="18">
        <f aca="true" t="shared" si="0" ref="D8:R8">((D111/D16)^(4/95)-1)*100</f>
        <v>2.5755818636982175</v>
      </c>
      <c r="E8" s="18">
        <f t="shared" si="0"/>
        <v>2.6375489846839795</v>
      </c>
      <c r="F8" s="18">
        <f t="shared" si="0"/>
        <v>2.8299391373210803</v>
      </c>
      <c r="G8" s="39">
        <f>((G111/G52)^(4/59)-1)*100</f>
        <v>2.6054866148240263</v>
      </c>
      <c r="H8" s="18">
        <f t="shared" si="0"/>
        <v>4.0988969054087665</v>
      </c>
      <c r="I8" s="18">
        <f t="shared" si="0"/>
        <v>4.218906358739316</v>
      </c>
      <c r="J8" s="18">
        <f t="shared" si="0"/>
        <v>3.744324793856091</v>
      </c>
      <c r="K8" s="18">
        <f t="shared" si="0"/>
        <v>4.209408596324815</v>
      </c>
      <c r="L8" s="18">
        <f t="shared" si="0"/>
        <v>3.4796062753390977</v>
      </c>
      <c r="M8" s="39">
        <f>((M111/M52)^(4/59)-1)*100</f>
        <v>5.511536927380001</v>
      </c>
      <c r="N8" s="18">
        <f t="shared" si="0"/>
        <v>0.8442107993450909</v>
      </c>
      <c r="O8" s="18">
        <f t="shared" si="0"/>
        <v>1.4098291910792815</v>
      </c>
      <c r="P8" s="18">
        <f t="shared" si="0"/>
        <v>1.1374611457566575</v>
      </c>
      <c r="Q8" s="18">
        <f t="shared" si="0"/>
        <v>1.5341939953576578</v>
      </c>
      <c r="R8" s="18">
        <f t="shared" si="0"/>
        <v>0.6293447627524928</v>
      </c>
      <c r="S8" s="39">
        <f>((S111/S52)^(4/59)-1)*100</f>
        <v>2.85854571970654</v>
      </c>
    </row>
    <row r="9" spans="1:19" ht="12.75">
      <c r="A9" t="s">
        <v>380</v>
      </c>
      <c r="B9" s="18">
        <f>((B199/B111)^(4/88)-1)*100</f>
        <v>1.5771634367804044</v>
      </c>
      <c r="C9" s="18">
        <f aca="true" t="shared" si="1" ref="C9:S9">((C199/C111)^(4/88)-1)*100</f>
        <v>1.4819355971607218</v>
      </c>
      <c r="D9" s="18">
        <f t="shared" si="1"/>
        <v>2.5938346447452965</v>
      </c>
      <c r="E9" s="18">
        <f t="shared" si="1"/>
        <v>3.0214168557931576</v>
      </c>
      <c r="F9" s="18">
        <f t="shared" si="1"/>
        <v>1.8955174235576244</v>
      </c>
      <c r="G9" s="40">
        <f t="shared" si="1"/>
        <v>1.4001671683781858</v>
      </c>
      <c r="H9" s="18">
        <f t="shared" si="1"/>
        <v>3.180810440830961</v>
      </c>
      <c r="I9" s="18">
        <f t="shared" si="1"/>
        <v>3.1705607499591615</v>
      </c>
      <c r="J9" s="18">
        <f t="shared" si="1"/>
        <v>2.5096817687714434</v>
      </c>
      <c r="K9" s="18">
        <f t="shared" si="1"/>
        <v>2.8699244777742994</v>
      </c>
      <c r="L9" s="18">
        <f t="shared" si="1"/>
        <v>1.9007308891588082</v>
      </c>
      <c r="M9" s="40">
        <f t="shared" si="1"/>
        <v>3.234921301310245</v>
      </c>
      <c r="N9" s="18">
        <f t="shared" si="1"/>
        <v>1.5726662163376925</v>
      </c>
      <c r="O9" s="18">
        <f t="shared" si="1"/>
        <v>1.6580505113128918</v>
      </c>
      <c r="P9" s="18">
        <f t="shared" si="1"/>
        <v>-0.08351136334866505</v>
      </c>
      <c r="Q9" s="18">
        <f t="shared" si="1"/>
        <v>-0.14858145926716082</v>
      </c>
      <c r="R9" s="18">
        <f t="shared" si="1"/>
        <v>0.0020676668517571883</v>
      </c>
      <c r="S9" s="40">
        <f t="shared" si="1"/>
        <v>1.8060997923025512</v>
      </c>
    </row>
    <row r="10" spans="1:19" ht="12.75">
      <c r="A10" t="s">
        <v>381</v>
      </c>
      <c r="B10" s="18">
        <f>((B243/B199)^(4/44)-1)*100</f>
        <v>2.756967247011488</v>
      </c>
      <c r="C10" s="18">
        <f aca="true" t="shared" si="2" ref="C10:R10">((C243/C199)^(4/44)-1)*100</f>
        <v>2.6879606912101117</v>
      </c>
      <c r="D10" s="18">
        <f t="shared" si="2"/>
        <v>4.435663070007578</v>
      </c>
      <c r="E10" s="18">
        <f t="shared" si="2"/>
        <v>5.863748046153061</v>
      </c>
      <c r="F10" s="18">
        <f t="shared" si="2"/>
        <v>2.8476822362997645</v>
      </c>
      <c r="G10" s="18">
        <f>((G242/G199)^(4/43)-1)*100</f>
        <v>3.3390983177212785</v>
      </c>
      <c r="H10" s="18">
        <f t="shared" si="2"/>
        <v>3.6146464437139203</v>
      </c>
      <c r="I10" s="18">
        <f t="shared" si="2"/>
        <v>3.637275215767266</v>
      </c>
      <c r="J10" s="18">
        <f t="shared" si="2"/>
        <v>2.3756336275099654</v>
      </c>
      <c r="K10" s="18">
        <f t="shared" si="2"/>
        <v>4.190447763876359</v>
      </c>
      <c r="L10" s="18">
        <f t="shared" si="2"/>
        <v>0.16283210956209437</v>
      </c>
      <c r="M10" s="18">
        <f>((M242/M199)^(4/43)-1)*100</f>
        <v>4.2662122355564325</v>
      </c>
      <c r="N10" s="18">
        <f t="shared" si="2"/>
        <v>0.8346892125021599</v>
      </c>
      <c r="O10" s="18">
        <f t="shared" si="2"/>
        <v>0.9243394878785782</v>
      </c>
      <c r="P10" s="18">
        <f t="shared" si="2"/>
        <v>-1.9725318489641985</v>
      </c>
      <c r="Q10" s="18">
        <f t="shared" si="2"/>
        <v>-1.5806619493197283</v>
      </c>
      <c r="R10" s="18">
        <f t="shared" si="2"/>
        <v>-2.610482745989773</v>
      </c>
      <c r="S10" s="18">
        <f>((S242/S199)^(4/43)-1)*100</f>
        <v>0.8971934972371365</v>
      </c>
    </row>
    <row r="11" spans="1:19" ht="12.75">
      <c r="A11" t="s">
        <v>382</v>
      </c>
      <c r="B11" s="18">
        <f>((B243/B16)^(4/227)-1)*100</f>
        <v>2.4941530018482982</v>
      </c>
      <c r="C11" s="18">
        <f aca="true" t="shared" si="3" ref="C11:R11">((C243/C16)^(4/227)-1)*100</f>
        <v>2.2514229424579257</v>
      </c>
      <c r="D11" s="18">
        <f t="shared" si="3"/>
        <v>2.940619550277268</v>
      </c>
      <c r="E11" s="18">
        <f t="shared" si="3"/>
        <v>3.4046516201325705</v>
      </c>
      <c r="F11" s="18">
        <f t="shared" si="3"/>
        <v>2.470110392658298</v>
      </c>
      <c r="G11" s="18">
        <f>((G242/G52)^(4/190)-1)*100</f>
        <v>2.210129398669758</v>
      </c>
      <c r="H11" s="18">
        <f t="shared" si="3"/>
        <v>3.6483034928757263</v>
      </c>
      <c r="I11" s="18">
        <f t="shared" si="3"/>
        <v>3.6986892470415533</v>
      </c>
      <c r="J11" s="18">
        <f t="shared" si="3"/>
        <v>2.9984574114584106</v>
      </c>
      <c r="K11" s="18">
        <f t="shared" si="3"/>
        <v>3.6844223296913503</v>
      </c>
      <c r="L11" s="18">
        <f t="shared" si="3"/>
        <v>2.217150149663083</v>
      </c>
      <c r="M11" s="18">
        <f>((M242/M52)^(4/190)-1)*100</f>
        <v>4.170642586347473</v>
      </c>
      <c r="N11" s="18">
        <f t="shared" si="3"/>
        <v>1.1241346499665683</v>
      </c>
      <c r="O11" s="18">
        <f t="shared" si="3"/>
        <v>1.411608689700361</v>
      </c>
      <c r="P11" s="18">
        <f t="shared" si="3"/>
        <v>0.05480785482310235</v>
      </c>
      <c r="Q11" s="18">
        <f t="shared" si="3"/>
        <v>0.2710811030415927</v>
      </c>
      <c r="R11" s="18">
        <f t="shared" si="3"/>
        <v>-0.24904933348101066</v>
      </c>
      <c r="S11" s="18">
        <f>((S242/S52)^(4/190)-1)*100</f>
        <v>1.924679682162611</v>
      </c>
    </row>
    <row r="13" ht="12.75">
      <c r="A13" s="11" t="s">
        <v>622</v>
      </c>
    </row>
    <row r="14" spans="2:19" ht="12.75">
      <c r="B14" s="41" t="s">
        <v>383</v>
      </c>
      <c r="C14" s="41"/>
      <c r="D14" s="41"/>
      <c r="E14" s="41"/>
      <c r="F14" s="41"/>
      <c r="G14" s="42"/>
      <c r="H14" s="43" t="s">
        <v>384</v>
      </c>
      <c r="I14" s="43"/>
      <c r="J14" s="43"/>
      <c r="K14" s="43"/>
      <c r="L14" s="43"/>
      <c r="M14" s="44"/>
      <c r="N14" s="45" t="s">
        <v>385</v>
      </c>
      <c r="O14" s="45"/>
      <c r="P14" s="45"/>
      <c r="Q14" s="45"/>
      <c r="R14" s="45"/>
      <c r="S14" s="46"/>
    </row>
    <row r="15" spans="1:19" ht="12.75">
      <c r="A15" s="14"/>
      <c r="B15" s="14" t="s">
        <v>361</v>
      </c>
      <c r="C15" s="14" t="s">
        <v>362</v>
      </c>
      <c r="D15" s="14" t="s">
        <v>363</v>
      </c>
      <c r="E15" s="14" t="s">
        <v>364</v>
      </c>
      <c r="F15" s="14" t="s">
        <v>365</v>
      </c>
      <c r="G15" s="47" t="s">
        <v>366</v>
      </c>
      <c r="H15" s="14" t="s">
        <v>367</v>
      </c>
      <c r="I15" s="14" t="s">
        <v>368</v>
      </c>
      <c r="J15" s="14" t="s">
        <v>369</v>
      </c>
      <c r="K15" s="14" t="s">
        <v>370</v>
      </c>
      <c r="L15" s="14" t="s">
        <v>371</v>
      </c>
      <c r="M15" s="47" t="s">
        <v>372</v>
      </c>
      <c r="N15" s="14" t="s">
        <v>373</v>
      </c>
      <c r="O15" s="14" t="s">
        <v>374</v>
      </c>
      <c r="P15" s="14" t="s">
        <v>375</v>
      </c>
      <c r="Q15" s="14" t="s">
        <v>376</v>
      </c>
      <c r="R15" s="14" t="s">
        <v>377</v>
      </c>
      <c r="S15" s="47" t="s">
        <v>378</v>
      </c>
    </row>
    <row r="16" spans="1:19" ht="12.75">
      <c r="A16" s="14" t="s">
        <v>386</v>
      </c>
      <c r="B16" s="14">
        <v>33.9</v>
      </c>
      <c r="C16" s="14">
        <v>38.6</v>
      </c>
      <c r="D16" s="38">
        <v>33.4</v>
      </c>
      <c r="E16" s="38">
        <v>31.2</v>
      </c>
      <c r="F16" s="38">
        <v>35.1</v>
      </c>
      <c r="G16" s="47" t="e">
        <v>#N/A</v>
      </c>
      <c r="H16" s="14">
        <v>21.3</v>
      </c>
      <c r="I16" s="14">
        <v>20.8</v>
      </c>
      <c r="J16" s="38">
        <v>27.4</v>
      </c>
      <c r="K16" s="38">
        <v>24</v>
      </c>
      <c r="L16" s="38">
        <v>31.2</v>
      </c>
      <c r="M16" s="47" t="e">
        <v>#N/A</v>
      </c>
      <c r="N16" s="14">
        <v>62.9</v>
      </c>
      <c r="O16" s="14">
        <v>54</v>
      </c>
      <c r="P16" s="38">
        <v>82.1</v>
      </c>
      <c r="Q16" s="38">
        <v>76.9</v>
      </c>
      <c r="R16" s="38">
        <v>89</v>
      </c>
      <c r="S16" s="47" t="e">
        <v>#N/A</v>
      </c>
    </row>
    <row r="17" spans="1:19" ht="12.75">
      <c r="A17" s="14" t="s">
        <v>387</v>
      </c>
      <c r="B17" s="14">
        <v>34</v>
      </c>
      <c r="C17" s="14">
        <v>38.8</v>
      </c>
      <c r="D17" s="38">
        <v>33.5</v>
      </c>
      <c r="E17" s="38">
        <v>31.6</v>
      </c>
      <c r="F17" s="38">
        <v>35</v>
      </c>
      <c r="G17" s="47" t="e">
        <v>#N/A</v>
      </c>
      <c r="H17" s="14">
        <v>21.2</v>
      </c>
      <c r="I17" s="14">
        <v>20.7</v>
      </c>
      <c r="J17" s="38">
        <v>26.3</v>
      </c>
      <c r="K17" s="38">
        <v>22.7</v>
      </c>
      <c r="L17" s="38">
        <v>30.5</v>
      </c>
      <c r="M17" s="47" t="e">
        <v>#N/A</v>
      </c>
      <c r="N17" s="14">
        <v>62.4</v>
      </c>
      <c r="O17" s="14">
        <v>53.3</v>
      </c>
      <c r="P17" s="38">
        <v>78.5</v>
      </c>
      <c r="Q17" s="38">
        <v>72</v>
      </c>
      <c r="R17" s="38">
        <v>87.2</v>
      </c>
      <c r="S17" s="47" t="e">
        <v>#N/A</v>
      </c>
    </row>
    <row r="18" spans="1:19" ht="12.75">
      <c r="A18" s="14" t="s">
        <v>388</v>
      </c>
      <c r="B18" s="14">
        <v>35</v>
      </c>
      <c r="C18" s="14">
        <v>39.7</v>
      </c>
      <c r="D18" s="38">
        <v>33.7</v>
      </c>
      <c r="E18" s="38">
        <v>32</v>
      </c>
      <c r="F18" s="38">
        <v>34.8</v>
      </c>
      <c r="G18" s="47" t="e">
        <v>#N/A</v>
      </c>
      <c r="H18" s="14">
        <v>21.5</v>
      </c>
      <c r="I18" s="14">
        <v>21</v>
      </c>
      <c r="J18" s="38">
        <v>26.5</v>
      </c>
      <c r="K18" s="38">
        <v>22.7</v>
      </c>
      <c r="L18" s="38">
        <v>30.8</v>
      </c>
      <c r="M18" s="47" t="e">
        <v>#N/A</v>
      </c>
      <c r="N18" s="14">
        <v>61.4</v>
      </c>
      <c r="O18" s="14">
        <v>52.8</v>
      </c>
      <c r="P18" s="38">
        <v>78.5</v>
      </c>
      <c r="Q18" s="38">
        <v>70.9</v>
      </c>
      <c r="R18" s="38">
        <v>88.5</v>
      </c>
      <c r="S18" s="47" t="e">
        <v>#N/A</v>
      </c>
    </row>
    <row r="19" spans="1:19" ht="12.75">
      <c r="A19" s="14" t="s">
        <v>389</v>
      </c>
      <c r="B19" s="14">
        <v>35</v>
      </c>
      <c r="C19" s="14">
        <v>39.4</v>
      </c>
      <c r="D19" s="38">
        <v>33.4</v>
      </c>
      <c r="E19" s="38">
        <v>31.4</v>
      </c>
      <c r="F19" s="38">
        <v>35</v>
      </c>
      <c r="G19" s="47" t="e">
        <v>#N/A</v>
      </c>
      <c r="H19" s="14">
        <v>21.2</v>
      </c>
      <c r="I19" s="14">
        <v>20.7</v>
      </c>
      <c r="J19" s="38">
        <v>25.8</v>
      </c>
      <c r="K19" s="38">
        <v>21.4</v>
      </c>
      <c r="L19" s="38">
        <v>31.3</v>
      </c>
      <c r="M19" s="47" t="e">
        <v>#N/A</v>
      </c>
      <c r="N19" s="14">
        <v>60.7</v>
      </c>
      <c r="O19" s="14">
        <v>52.6</v>
      </c>
      <c r="P19" s="38">
        <v>77.3</v>
      </c>
      <c r="Q19" s="38">
        <v>68.3</v>
      </c>
      <c r="R19" s="38">
        <v>89.4</v>
      </c>
      <c r="S19" s="47" t="e">
        <v>#N/A</v>
      </c>
    </row>
    <row r="20" spans="1:19" ht="12.75">
      <c r="A20" s="14" t="s">
        <v>390</v>
      </c>
      <c r="B20" s="14">
        <v>36.6</v>
      </c>
      <c r="C20" s="14">
        <v>40.8</v>
      </c>
      <c r="D20" s="38">
        <v>33.4</v>
      </c>
      <c r="E20" s="38">
        <v>32.2</v>
      </c>
      <c r="F20" s="38">
        <v>34.8</v>
      </c>
      <c r="G20" s="47" t="e">
        <v>#N/A</v>
      </c>
      <c r="H20" s="14">
        <v>22.3</v>
      </c>
      <c r="I20" s="14">
        <v>21.6</v>
      </c>
      <c r="J20" s="38">
        <v>26.6</v>
      </c>
      <c r="K20" s="38">
        <v>23.2</v>
      </c>
      <c r="L20" s="38">
        <v>31.2</v>
      </c>
      <c r="M20" s="47" t="e">
        <v>#N/A</v>
      </c>
      <c r="N20" s="14">
        <v>60.8</v>
      </c>
      <c r="O20" s="14">
        <v>53</v>
      </c>
      <c r="P20" s="38">
        <v>79.6</v>
      </c>
      <c r="Q20" s="38">
        <v>72.2</v>
      </c>
      <c r="R20" s="38">
        <v>89.5</v>
      </c>
      <c r="S20" s="47" t="e">
        <v>#N/A</v>
      </c>
    </row>
    <row r="21" spans="1:19" ht="12.75">
      <c r="A21" s="14" t="s">
        <v>391</v>
      </c>
      <c r="B21" s="14">
        <v>37</v>
      </c>
      <c r="C21" s="14">
        <v>41.3</v>
      </c>
      <c r="D21" s="38">
        <v>34.1</v>
      </c>
      <c r="E21" s="38">
        <v>33.5</v>
      </c>
      <c r="F21" s="38">
        <v>35.1</v>
      </c>
      <c r="G21" s="47" t="e">
        <v>#N/A</v>
      </c>
      <c r="H21" s="14">
        <v>23</v>
      </c>
      <c r="I21" s="14">
        <v>22.4</v>
      </c>
      <c r="J21" s="38">
        <v>28.4</v>
      </c>
      <c r="K21" s="38">
        <v>26.1</v>
      </c>
      <c r="L21" s="38">
        <v>31.9</v>
      </c>
      <c r="M21" s="47" t="e">
        <v>#N/A</v>
      </c>
      <c r="N21" s="14">
        <v>62.2</v>
      </c>
      <c r="O21" s="14">
        <v>54.3</v>
      </c>
      <c r="P21" s="38">
        <v>83.3</v>
      </c>
      <c r="Q21" s="38">
        <v>77.8</v>
      </c>
      <c r="R21" s="38">
        <v>90.7</v>
      </c>
      <c r="S21" s="47" t="e">
        <v>#N/A</v>
      </c>
    </row>
    <row r="22" spans="1:19" ht="12.75">
      <c r="A22" s="14" t="s">
        <v>392</v>
      </c>
      <c r="B22" s="14">
        <v>37.6</v>
      </c>
      <c r="C22" s="14">
        <v>42.2</v>
      </c>
      <c r="D22" s="38">
        <v>34.5</v>
      </c>
      <c r="E22" s="38">
        <v>34.2</v>
      </c>
      <c r="F22" s="38">
        <v>35.4</v>
      </c>
      <c r="G22" s="47" t="e">
        <v>#N/A</v>
      </c>
      <c r="H22" s="14">
        <v>24</v>
      </c>
      <c r="I22" s="14">
        <v>23.6</v>
      </c>
      <c r="J22" s="38">
        <v>30.5</v>
      </c>
      <c r="K22" s="38">
        <v>28.7</v>
      </c>
      <c r="L22" s="38">
        <v>33.4</v>
      </c>
      <c r="M22" s="47" t="e">
        <v>#N/A</v>
      </c>
      <c r="N22" s="14">
        <v>63.8</v>
      </c>
      <c r="O22" s="14">
        <v>56</v>
      </c>
      <c r="P22" s="38">
        <v>88.4</v>
      </c>
      <c r="Q22" s="38">
        <v>83.9</v>
      </c>
      <c r="R22" s="38">
        <v>94.3</v>
      </c>
      <c r="S22" s="47" t="e">
        <v>#N/A</v>
      </c>
    </row>
    <row r="23" spans="1:19" ht="12.75">
      <c r="A23" s="14" t="s">
        <v>393</v>
      </c>
      <c r="B23" s="14">
        <v>37.8</v>
      </c>
      <c r="C23" s="14">
        <v>42.3</v>
      </c>
      <c r="D23" s="38">
        <v>34</v>
      </c>
      <c r="E23" s="38">
        <v>33.1</v>
      </c>
      <c r="F23" s="38">
        <v>35.5</v>
      </c>
      <c r="G23" s="47" t="e">
        <v>#N/A</v>
      </c>
      <c r="H23" s="14">
        <v>24.3</v>
      </c>
      <c r="I23" s="14">
        <v>23.9</v>
      </c>
      <c r="J23" s="38">
        <v>30.8</v>
      </c>
      <c r="K23" s="38">
        <v>28.9</v>
      </c>
      <c r="L23" s="38">
        <v>33.8</v>
      </c>
      <c r="M23" s="47" t="e">
        <v>#N/A</v>
      </c>
      <c r="N23" s="14">
        <v>64.2</v>
      </c>
      <c r="O23" s="14">
        <v>56.5</v>
      </c>
      <c r="P23" s="38">
        <v>90.6</v>
      </c>
      <c r="Q23" s="38">
        <v>87.2</v>
      </c>
      <c r="R23" s="38">
        <v>95.2</v>
      </c>
      <c r="S23" s="47" t="e">
        <v>#N/A</v>
      </c>
    </row>
    <row r="24" spans="1:19" ht="12.75">
      <c r="A24" s="14" t="s">
        <v>394</v>
      </c>
      <c r="B24" s="14">
        <v>37.7</v>
      </c>
      <c r="C24" s="14">
        <v>42.3</v>
      </c>
      <c r="D24" s="38">
        <v>33.9</v>
      </c>
      <c r="E24" s="38">
        <v>32.5</v>
      </c>
      <c r="F24" s="38">
        <v>36</v>
      </c>
      <c r="G24" s="47" t="e">
        <v>#N/A</v>
      </c>
      <c r="H24" s="14">
        <v>24.5</v>
      </c>
      <c r="I24" s="14">
        <v>24.3</v>
      </c>
      <c r="J24" s="38">
        <v>31.4</v>
      </c>
      <c r="K24" s="38">
        <v>29.2</v>
      </c>
      <c r="L24" s="38">
        <v>34.6</v>
      </c>
      <c r="M24" s="47" t="e">
        <v>#N/A</v>
      </c>
      <c r="N24" s="14">
        <v>64.9</v>
      </c>
      <c r="O24" s="14">
        <v>57.5</v>
      </c>
      <c r="P24" s="38">
        <v>92.6</v>
      </c>
      <c r="Q24" s="38">
        <v>89.9</v>
      </c>
      <c r="R24" s="38">
        <v>96.2</v>
      </c>
      <c r="S24" s="47" t="e">
        <v>#N/A</v>
      </c>
    </row>
    <row r="25" spans="1:19" ht="12.75">
      <c r="A25" s="14" t="s">
        <v>395</v>
      </c>
      <c r="B25" s="14">
        <v>37.9</v>
      </c>
      <c r="C25" s="14">
        <v>42.2</v>
      </c>
      <c r="D25" s="38">
        <v>33.7</v>
      </c>
      <c r="E25" s="38">
        <v>32</v>
      </c>
      <c r="F25" s="38">
        <v>36.2</v>
      </c>
      <c r="G25" s="47" t="e">
        <v>#N/A</v>
      </c>
      <c r="H25" s="14">
        <v>24.8</v>
      </c>
      <c r="I25" s="14">
        <v>24.5</v>
      </c>
      <c r="J25" s="38">
        <v>31.5</v>
      </c>
      <c r="K25" s="38">
        <v>29.3</v>
      </c>
      <c r="L25" s="38">
        <v>34.5</v>
      </c>
      <c r="M25" s="47" t="e">
        <v>#N/A</v>
      </c>
      <c r="N25" s="14">
        <v>65.2</v>
      </c>
      <c r="O25" s="14">
        <v>58</v>
      </c>
      <c r="P25" s="38">
        <v>93.3</v>
      </c>
      <c r="Q25" s="38">
        <v>91.7</v>
      </c>
      <c r="R25" s="38">
        <v>95.4</v>
      </c>
      <c r="S25" s="47" t="e">
        <v>#N/A</v>
      </c>
    </row>
    <row r="26" spans="1:19" ht="12.75">
      <c r="A26" s="14" t="s">
        <v>396</v>
      </c>
      <c r="B26" s="14">
        <v>39.1</v>
      </c>
      <c r="C26" s="14">
        <v>43.2</v>
      </c>
      <c r="D26" s="38">
        <v>33.6</v>
      </c>
      <c r="E26" s="38">
        <v>31.5</v>
      </c>
      <c r="F26" s="38">
        <v>36.1</v>
      </c>
      <c r="G26" s="47" t="e">
        <v>#N/A</v>
      </c>
      <c r="H26" s="14">
        <v>25.2</v>
      </c>
      <c r="I26" s="14">
        <v>24.8</v>
      </c>
      <c r="J26" s="38">
        <v>30.7</v>
      </c>
      <c r="K26" s="38">
        <v>28.5</v>
      </c>
      <c r="L26" s="38">
        <v>33.6</v>
      </c>
      <c r="M26" s="47" t="e">
        <v>#N/A</v>
      </c>
      <c r="N26" s="14">
        <v>64.5</v>
      </c>
      <c r="O26" s="14">
        <v>57.4</v>
      </c>
      <c r="P26" s="38">
        <v>91.4</v>
      </c>
      <c r="Q26" s="38">
        <v>90.2</v>
      </c>
      <c r="R26" s="38">
        <v>93</v>
      </c>
      <c r="S26" s="47" t="e">
        <v>#N/A</v>
      </c>
    </row>
    <row r="27" spans="1:19" ht="12.75">
      <c r="A27" s="14" t="s">
        <v>397</v>
      </c>
      <c r="B27" s="14">
        <v>38.9</v>
      </c>
      <c r="C27" s="14">
        <v>43.3</v>
      </c>
      <c r="D27" s="38">
        <v>34</v>
      </c>
      <c r="E27" s="38">
        <v>32.2</v>
      </c>
      <c r="F27" s="38">
        <v>36.5</v>
      </c>
      <c r="G27" s="47" t="e">
        <v>#N/A</v>
      </c>
      <c r="H27" s="14">
        <v>25.2</v>
      </c>
      <c r="I27" s="14">
        <v>24.9</v>
      </c>
      <c r="J27" s="38">
        <v>30.9</v>
      </c>
      <c r="K27" s="38">
        <v>29.2</v>
      </c>
      <c r="L27" s="38">
        <v>33.4</v>
      </c>
      <c r="M27" s="47" t="e">
        <v>#N/A</v>
      </c>
      <c r="N27" s="14">
        <v>64.7</v>
      </c>
      <c r="O27" s="14">
        <v>57.4</v>
      </c>
      <c r="P27" s="38">
        <v>90.9</v>
      </c>
      <c r="Q27" s="38">
        <v>90.5</v>
      </c>
      <c r="R27" s="38">
        <v>91.5</v>
      </c>
      <c r="S27" s="47" t="e">
        <v>#N/A</v>
      </c>
    </row>
    <row r="28" spans="1:19" ht="12.75">
      <c r="A28" s="14" t="s">
        <v>398</v>
      </c>
      <c r="B28" s="14">
        <v>39</v>
      </c>
      <c r="C28" s="14">
        <v>43.5</v>
      </c>
      <c r="D28" s="38">
        <v>34.5</v>
      </c>
      <c r="E28" s="38">
        <v>32.8</v>
      </c>
      <c r="F28" s="38">
        <v>36.8</v>
      </c>
      <c r="G28" s="47" t="e">
        <v>#N/A</v>
      </c>
      <c r="H28" s="14">
        <v>25.4</v>
      </c>
      <c r="I28" s="14">
        <v>25.1</v>
      </c>
      <c r="J28" s="38">
        <v>31.9</v>
      </c>
      <c r="K28" s="38">
        <v>30.3</v>
      </c>
      <c r="L28" s="38">
        <v>34</v>
      </c>
      <c r="M28" s="47" t="e">
        <v>#N/A</v>
      </c>
      <c r="N28" s="14">
        <v>65</v>
      </c>
      <c r="O28" s="14">
        <v>57.8</v>
      </c>
      <c r="P28" s="38">
        <v>92.3</v>
      </c>
      <c r="Q28" s="38">
        <v>92.2</v>
      </c>
      <c r="R28" s="38">
        <v>92.5</v>
      </c>
      <c r="S28" s="47" t="e">
        <v>#N/A</v>
      </c>
    </row>
    <row r="29" spans="1:19" ht="12.75">
      <c r="A29" s="14" t="s">
        <v>399</v>
      </c>
      <c r="B29" s="14">
        <v>39.4</v>
      </c>
      <c r="C29" s="14">
        <v>43.4</v>
      </c>
      <c r="D29" s="38">
        <v>34.8</v>
      </c>
      <c r="E29" s="38">
        <v>33.2</v>
      </c>
      <c r="F29" s="38">
        <v>37</v>
      </c>
      <c r="G29" s="47" t="e">
        <v>#N/A</v>
      </c>
      <c r="H29" s="14">
        <v>25.3</v>
      </c>
      <c r="I29" s="14">
        <v>25</v>
      </c>
      <c r="J29" s="38">
        <v>31.7</v>
      </c>
      <c r="K29" s="38">
        <v>30</v>
      </c>
      <c r="L29" s="38">
        <v>34.2</v>
      </c>
      <c r="M29" s="47" t="e">
        <v>#N/A</v>
      </c>
      <c r="N29" s="14">
        <v>64.3</v>
      </c>
      <c r="O29" s="14">
        <v>57.5</v>
      </c>
      <c r="P29" s="38">
        <v>91.3</v>
      </c>
      <c r="Q29" s="38">
        <v>90.4</v>
      </c>
      <c r="R29" s="38">
        <v>92.5</v>
      </c>
      <c r="S29" s="47" t="e">
        <v>#N/A</v>
      </c>
    </row>
    <row r="30" spans="1:19" ht="12.75">
      <c r="A30" s="14" t="s">
        <v>400</v>
      </c>
      <c r="B30" s="14">
        <v>39.5</v>
      </c>
      <c r="C30" s="14">
        <v>43.2</v>
      </c>
      <c r="D30" s="38">
        <v>35.4</v>
      </c>
      <c r="E30" s="38">
        <v>34</v>
      </c>
      <c r="F30" s="38">
        <v>37.4</v>
      </c>
      <c r="G30" s="47" t="e">
        <v>#N/A</v>
      </c>
      <c r="H30" s="14">
        <v>25.5</v>
      </c>
      <c r="I30" s="14">
        <v>25.1</v>
      </c>
      <c r="J30" s="38">
        <v>32.7</v>
      </c>
      <c r="K30" s="38">
        <v>30.9</v>
      </c>
      <c r="L30" s="38">
        <v>35.3</v>
      </c>
      <c r="M30" s="47" t="e">
        <v>#N/A</v>
      </c>
      <c r="N30" s="14">
        <v>64.5</v>
      </c>
      <c r="O30" s="14">
        <v>58</v>
      </c>
      <c r="P30" s="38">
        <v>92.4</v>
      </c>
      <c r="Q30" s="38">
        <v>90.8</v>
      </c>
      <c r="R30" s="38">
        <v>94.4</v>
      </c>
      <c r="S30" s="47" t="e">
        <v>#N/A</v>
      </c>
    </row>
    <row r="31" spans="1:19" ht="12.75">
      <c r="A31" s="14" t="s">
        <v>401</v>
      </c>
      <c r="B31" s="14">
        <v>40</v>
      </c>
      <c r="C31" s="14">
        <v>44</v>
      </c>
      <c r="D31" s="38">
        <v>36.2</v>
      </c>
      <c r="E31" s="38">
        <v>35.3</v>
      </c>
      <c r="F31" s="38">
        <v>37.8</v>
      </c>
      <c r="G31" s="47" t="e">
        <v>#N/A</v>
      </c>
      <c r="H31" s="14">
        <v>26.5</v>
      </c>
      <c r="I31" s="14">
        <v>26.2</v>
      </c>
      <c r="J31" s="38">
        <v>35.2</v>
      </c>
      <c r="K31" s="38">
        <v>34.7</v>
      </c>
      <c r="L31" s="38">
        <v>36.3</v>
      </c>
      <c r="M31" s="47" t="e">
        <v>#N/A</v>
      </c>
      <c r="N31" s="14">
        <v>66.1</v>
      </c>
      <c r="O31" s="14">
        <v>59.5</v>
      </c>
      <c r="P31" s="38">
        <v>97.3</v>
      </c>
      <c r="Q31" s="38">
        <v>98.1</v>
      </c>
      <c r="R31" s="38">
        <v>96.1</v>
      </c>
      <c r="S31" s="47" t="e">
        <v>#N/A</v>
      </c>
    </row>
    <row r="32" spans="1:19" ht="12.75">
      <c r="A32" s="14" t="s">
        <v>402</v>
      </c>
      <c r="B32" s="14">
        <v>40.6</v>
      </c>
      <c r="C32" s="14">
        <v>44.3</v>
      </c>
      <c r="D32" s="38">
        <v>36.1</v>
      </c>
      <c r="E32" s="38">
        <v>35.6</v>
      </c>
      <c r="F32" s="38">
        <v>37.7</v>
      </c>
      <c r="G32" s="47" t="e">
        <v>#N/A</v>
      </c>
      <c r="H32" s="14">
        <v>27</v>
      </c>
      <c r="I32" s="14">
        <v>26.7</v>
      </c>
      <c r="J32" s="38">
        <v>35.9</v>
      </c>
      <c r="K32" s="38">
        <v>36.1</v>
      </c>
      <c r="L32" s="38">
        <v>36.4</v>
      </c>
      <c r="M32" s="47" t="e">
        <v>#N/A</v>
      </c>
      <c r="N32" s="14">
        <v>66.5</v>
      </c>
      <c r="O32" s="14">
        <v>60.1</v>
      </c>
      <c r="P32" s="38">
        <v>99.3</v>
      </c>
      <c r="Q32" s="38">
        <v>101.5</v>
      </c>
      <c r="R32" s="38">
        <v>96.5</v>
      </c>
      <c r="S32" s="47" t="e">
        <v>#N/A</v>
      </c>
    </row>
    <row r="33" spans="1:19" ht="12.75">
      <c r="A33" s="14" t="s">
        <v>403</v>
      </c>
      <c r="B33" s="14">
        <v>41</v>
      </c>
      <c r="C33" s="14">
        <v>44.5</v>
      </c>
      <c r="D33" s="38">
        <v>36.2</v>
      </c>
      <c r="E33" s="38">
        <v>35.7</v>
      </c>
      <c r="F33" s="38">
        <v>37.7</v>
      </c>
      <c r="G33" s="47" t="e">
        <v>#N/A</v>
      </c>
      <c r="H33" s="14">
        <v>27.2</v>
      </c>
      <c r="I33" s="14">
        <v>26.8</v>
      </c>
      <c r="J33" s="38">
        <v>36.3</v>
      </c>
      <c r="K33" s="38">
        <v>36.5</v>
      </c>
      <c r="L33" s="38">
        <v>36.7</v>
      </c>
      <c r="M33" s="47" t="e">
        <v>#N/A</v>
      </c>
      <c r="N33" s="14">
        <v>66.4</v>
      </c>
      <c r="O33" s="14">
        <v>60.2</v>
      </c>
      <c r="P33" s="38">
        <v>100.1</v>
      </c>
      <c r="Q33" s="38">
        <v>102.4</v>
      </c>
      <c r="R33" s="38">
        <v>97.2</v>
      </c>
      <c r="S33" s="47" t="e">
        <v>#N/A</v>
      </c>
    </row>
    <row r="34" spans="1:19" ht="12.75">
      <c r="A34" s="14" t="s">
        <v>404</v>
      </c>
      <c r="B34" s="14">
        <v>41</v>
      </c>
      <c r="C34" s="14">
        <v>44.7</v>
      </c>
      <c r="D34" s="38">
        <v>36.7</v>
      </c>
      <c r="E34" s="38">
        <v>36.2</v>
      </c>
      <c r="F34" s="38">
        <v>38.1</v>
      </c>
      <c r="G34" s="47" t="e">
        <v>#N/A</v>
      </c>
      <c r="H34" s="14">
        <v>27</v>
      </c>
      <c r="I34" s="14">
        <v>26.7</v>
      </c>
      <c r="J34" s="38">
        <v>36.1</v>
      </c>
      <c r="K34" s="38">
        <v>36.4</v>
      </c>
      <c r="L34" s="38">
        <v>36.3</v>
      </c>
      <c r="M34" s="47" t="e">
        <v>#N/A</v>
      </c>
      <c r="N34" s="14">
        <v>65.8</v>
      </c>
      <c r="O34" s="14">
        <v>59.6</v>
      </c>
      <c r="P34" s="38">
        <v>98.3</v>
      </c>
      <c r="Q34" s="38">
        <v>100.5</v>
      </c>
      <c r="R34" s="38">
        <v>95.5</v>
      </c>
      <c r="S34" s="47" t="e">
        <v>#N/A</v>
      </c>
    </row>
    <row r="35" spans="1:19" ht="12.75">
      <c r="A35" s="14" t="s">
        <v>405</v>
      </c>
      <c r="B35" s="14">
        <v>40.9</v>
      </c>
      <c r="C35" s="14">
        <v>44.5</v>
      </c>
      <c r="D35" s="38">
        <v>36.4</v>
      </c>
      <c r="E35" s="38">
        <v>35.7</v>
      </c>
      <c r="F35" s="38">
        <v>37.9</v>
      </c>
      <c r="G35" s="47" t="e">
        <v>#N/A</v>
      </c>
      <c r="H35" s="14">
        <v>26.5</v>
      </c>
      <c r="I35" s="14">
        <v>26.1</v>
      </c>
      <c r="J35" s="38">
        <v>34.4</v>
      </c>
      <c r="K35" s="38">
        <v>34.1</v>
      </c>
      <c r="L35" s="38">
        <v>35.3</v>
      </c>
      <c r="M35" s="47" t="e">
        <v>#N/A</v>
      </c>
      <c r="N35" s="14">
        <v>64.7</v>
      </c>
      <c r="O35" s="14">
        <v>58.7</v>
      </c>
      <c r="P35" s="38">
        <v>94.5</v>
      </c>
      <c r="Q35" s="38">
        <v>95.5</v>
      </c>
      <c r="R35" s="38">
        <v>93.2</v>
      </c>
      <c r="S35" s="47" t="e">
        <v>#N/A</v>
      </c>
    </row>
    <row r="36" spans="1:19" ht="12.75">
      <c r="A36" s="14" t="s">
        <v>406</v>
      </c>
      <c r="B36" s="14">
        <v>40.9</v>
      </c>
      <c r="C36" s="14">
        <v>44.6</v>
      </c>
      <c r="D36" s="38">
        <v>36.5</v>
      </c>
      <c r="E36" s="38">
        <v>35.1</v>
      </c>
      <c r="F36" s="38">
        <v>38.7</v>
      </c>
      <c r="G36" s="47" t="e">
        <v>#N/A</v>
      </c>
      <c r="H36" s="14">
        <v>26.3</v>
      </c>
      <c r="I36" s="14">
        <v>25.8</v>
      </c>
      <c r="J36" s="38">
        <v>33.3</v>
      </c>
      <c r="K36" s="38">
        <v>32</v>
      </c>
      <c r="L36" s="38">
        <v>35.4</v>
      </c>
      <c r="M36" s="47" t="e">
        <v>#N/A</v>
      </c>
      <c r="N36" s="14">
        <v>64.3</v>
      </c>
      <c r="O36" s="14">
        <v>57.9</v>
      </c>
      <c r="P36" s="38">
        <v>91.3</v>
      </c>
      <c r="Q36" s="38">
        <v>91.2</v>
      </c>
      <c r="R36" s="38">
        <v>91.5</v>
      </c>
      <c r="S36" s="47" t="e">
        <v>#N/A</v>
      </c>
    </row>
    <row r="37" spans="1:19" ht="12.75">
      <c r="A37" s="14" t="s">
        <v>407</v>
      </c>
      <c r="B37" s="14">
        <v>41.4</v>
      </c>
      <c r="C37" s="14">
        <v>44.9</v>
      </c>
      <c r="D37" s="38">
        <v>37.1</v>
      </c>
      <c r="E37" s="38">
        <v>35.6</v>
      </c>
      <c r="F37" s="38">
        <v>39.2</v>
      </c>
      <c r="G37" s="47" t="e">
        <v>#N/A</v>
      </c>
      <c r="H37" s="14">
        <v>26.3</v>
      </c>
      <c r="I37" s="14">
        <v>25.8</v>
      </c>
      <c r="J37" s="38">
        <v>33.2</v>
      </c>
      <c r="K37" s="38">
        <v>31.5</v>
      </c>
      <c r="L37" s="38">
        <v>35.7</v>
      </c>
      <c r="M37" s="47" t="e">
        <v>#N/A</v>
      </c>
      <c r="N37" s="14">
        <v>63.4</v>
      </c>
      <c r="O37" s="14">
        <v>57.5</v>
      </c>
      <c r="P37" s="38">
        <v>89.5</v>
      </c>
      <c r="Q37" s="38">
        <v>88.4</v>
      </c>
      <c r="R37" s="38">
        <v>91</v>
      </c>
      <c r="S37" s="47" t="e">
        <v>#N/A</v>
      </c>
    </row>
    <row r="38" spans="1:19" ht="12.75">
      <c r="A38" s="14" t="s">
        <v>408</v>
      </c>
      <c r="B38" s="14">
        <v>42.1</v>
      </c>
      <c r="C38" s="14">
        <v>45.7</v>
      </c>
      <c r="D38" s="38">
        <v>37.6</v>
      </c>
      <c r="E38" s="38">
        <v>36.2</v>
      </c>
      <c r="F38" s="38">
        <v>39.6</v>
      </c>
      <c r="G38" s="47" t="e">
        <v>#N/A</v>
      </c>
      <c r="H38" s="14">
        <v>26.6</v>
      </c>
      <c r="I38" s="14">
        <v>26.2</v>
      </c>
      <c r="J38" s="38">
        <v>33.2</v>
      </c>
      <c r="K38" s="38">
        <v>31.2</v>
      </c>
      <c r="L38" s="38">
        <v>36</v>
      </c>
      <c r="M38" s="47" t="e">
        <v>#N/A</v>
      </c>
      <c r="N38" s="14">
        <v>63.1</v>
      </c>
      <c r="O38" s="14">
        <v>57.2</v>
      </c>
      <c r="P38" s="38">
        <v>88.2</v>
      </c>
      <c r="Q38" s="38">
        <v>86.2</v>
      </c>
      <c r="R38" s="38">
        <v>90.9</v>
      </c>
      <c r="S38" s="47" t="e">
        <v>#N/A</v>
      </c>
    </row>
    <row r="39" spans="1:19" ht="12.75">
      <c r="A39" s="14" t="s">
        <v>409</v>
      </c>
      <c r="B39" s="14">
        <v>42.7</v>
      </c>
      <c r="C39" s="14">
        <v>46.2</v>
      </c>
      <c r="D39" s="38">
        <v>38</v>
      </c>
      <c r="E39" s="38">
        <v>36.5</v>
      </c>
      <c r="F39" s="38">
        <v>40.2</v>
      </c>
      <c r="G39" s="47" t="e">
        <v>#N/A</v>
      </c>
      <c r="H39" s="14">
        <v>27.1</v>
      </c>
      <c r="I39" s="14">
        <v>26.8</v>
      </c>
      <c r="J39" s="38">
        <v>34</v>
      </c>
      <c r="K39" s="38">
        <v>32.1</v>
      </c>
      <c r="L39" s="38">
        <v>36.8</v>
      </c>
      <c r="M39" s="47" t="e">
        <v>#N/A</v>
      </c>
      <c r="N39" s="14">
        <v>63.6</v>
      </c>
      <c r="O39" s="14">
        <v>57.9</v>
      </c>
      <c r="P39" s="38">
        <v>89.5</v>
      </c>
      <c r="Q39" s="38">
        <v>87.9</v>
      </c>
      <c r="R39" s="38">
        <v>91.7</v>
      </c>
      <c r="S39" s="47" t="e">
        <v>#N/A</v>
      </c>
    </row>
    <row r="40" spans="1:19" ht="12.75">
      <c r="A40" s="14" t="s">
        <v>410</v>
      </c>
      <c r="B40" s="14">
        <v>43.3</v>
      </c>
      <c r="C40" s="14">
        <v>47.1</v>
      </c>
      <c r="D40" s="38">
        <v>38.6</v>
      </c>
      <c r="E40" s="38">
        <v>37.4</v>
      </c>
      <c r="F40" s="38">
        <v>40.6</v>
      </c>
      <c r="G40" s="47" t="e">
        <v>#N/A</v>
      </c>
      <c r="H40" s="14">
        <v>28.1</v>
      </c>
      <c r="I40" s="14">
        <v>27.8</v>
      </c>
      <c r="J40" s="38">
        <v>35.5</v>
      </c>
      <c r="K40" s="38">
        <v>34</v>
      </c>
      <c r="L40" s="38">
        <v>37.8</v>
      </c>
      <c r="M40" s="47" t="e">
        <v>#N/A</v>
      </c>
      <c r="N40" s="14">
        <v>64.8</v>
      </c>
      <c r="O40" s="14">
        <v>58.9</v>
      </c>
      <c r="P40" s="38">
        <v>92</v>
      </c>
      <c r="Q40" s="38">
        <v>91.1</v>
      </c>
      <c r="R40" s="38">
        <v>93.2</v>
      </c>
      <c r="S40" s="47" t="e">
        <v>#N/A</v>
      </c>
    </row>
    <row r="41" spans="1:19" ht="12.75">
      <c r="A41" s="14" t="s">
        <v>411</v>
      </c>
      <c r="B41" s="14">
        <v>43.7</v>
      </c>
      <c r="C41" s="14">
        <v>47.2</v>
      </c>
      <c r="D41" s="38">
        <v>38.9</v>
      </c>
      <c r="E41" s="38">
        <v>37.7</v>
      </c>
      <c r="F41" s="38">
        <v>41</v>
      </c>
      <c r="G41" s="47" t="e">
        <v>#N/A</v>
      </c>
      <c r="H41" s="14">
        <v>28.6</v>
      </c>
      <c r="I41" s="14">
        <v>28.2</v>
      </c>
      <c r="J41" s="38">
        <v>36.8</v>
      </c>
      <c r="K41" s="38">
        <v>35.6</v>
      </c>
      <c r="L41" s="38">
        <v>38.8</v>
      </c>
      <c r="M41" s="47" t="e">
        <v>#N/A</v>
      </c>
      <c r="N41" s="14">
        <v>65.5</v>
      </c>
      <c r="O41" s="14">
        <v>59.7</v>
      </c>
      <c r="P41" s="38">
        <v>94.6</v>
      </c>
      <c r="Q41" s="38">
        <v>94.5</v>
      </c>
      <c r="R41" s="38">
        <v>94.8</v>
      </c>
      <c r="S41" s="47" t="e">
        <v>#N/A</v>
      </c>
    </row>
    <row r="42" spans="1:19" ht="12.75">
      <c r="A42" s="14" t="s">
        <v>412</v>
      </c>
      <c r="B42" s="14">
        <v>43.6</v>
      </c>
      <c r="C42" s="14">
        <v>47.4</v>
      </c>
      <c r="D42" s="38">
        <v>38.9</v>
      </c>
      <c r="E42" s="38">
        <v>37.6</v>
      </c>
      <c r="F42" s="38">
        <v>41</v>
      </c>
      <c r="G42" s="47" t="e">
        <v>#N/A</v>
      </c>
      <c r="H42" s="14">
        <v>29</v>
      </c>
      <c r="I42" s="14">
        <v>28.6</v>
      </c>
      <c r="J42" s="38">
        <v>36.9</v>
      </c>
      <c r="K42" s="38">
        <v>35.8</v>
      </c>
      <c r="L42" s="38">
        <v>38.9</v>
      </c>
      <c r="M42" s="47" t="e">
        <v>#N/A</v>
      </c>
      <c r="N42" s="14">
        <v>66.5</v>
      </c>
      <c r="O42" s="14">
        <v>60.3</v>
      </c>
      <c r="P42" s="38">
        <v>95</v>
      </c>
      <c r="Q42" s="38">
        <v>95.1</v>
      </c>
      <c r="R42" s="38">
        <v>94.7</v>
      </c>
      <c r="S42" s="47" t="e">
        <v>#N/A</v>
      </c>
    </row>
    <row r="43" spans="1:19" ht="12.75">
      <c r="A43" s="14" t="s">
        <v>413</v>
      </c>
      <c r="B43" s="14">
        <v>43.3</v>
      </c>
      <c r="C43" s="14">
        <v>47.2</v>
      </c>
      <c r="D43" s="38">
        <v>38.8</v>
      </c>
      <c r="E43" s="38">
        <v>37</v>
      </c>
      <c r="F43" s="38">
        <v>41.6</v>
      </c>
      <c r="G43" s="47" t="e">
        <v>#N/A</v>
      </c>
      <c r="H43" s="14">
        <v>29.1</v>
      </c>
      <c r="I43" s="14">
        <v>28.8</v>
      </c>
      <c r="J43" s="38">
        <v>37.5</v>
      </c>
      <c r="K43" s="38">
        <v>35.9</v>
      </c>
      <c r="L43" s="38">
        <v>40.1</v>
      </c>
      <c r="M43" s="47" t="e">
        <v>#N/A</v>
      </c>
      <c r="N43" s="14">
        <v>67.2</v>
      </c>
      <c r="O43" s="14">
        <v>61</v>
      </c>
      <c r="P43" s="38">
        <v>96.6</v>
      </c>
      <c r="Q43" s="38">
        <v>96.9</v>
      </c>
      <c r="R43" s="38">
        <v>96.3</v>
      </c>
      <c r="S43" s="47" t="e">
        <v>#N/A</v>
      </c>
    </row>
    <row r="44" spans="1:19" ht="12.75">
      <c r="A44" s="14" t="s">
        <v>414</v>
      </c>
      <c r="B44" s="14">
        <v>43.1</v>
      </c>
      <c r="C44" s="14">
        <v>46.6</v>
      </c>
      <c r="D44" s="38">
        <v>38.5</v>
      </c>
      <c r="E44" s="38">
        <v>36.1</v>
      </c>
      <c r="F44" s="38">
        <v>42</v>
      </c>
      <c r="G44" s="47" t="e">
        <v>#N/A</v>
      </c>
      <c r="H44" s="14">
        <v>28.9</v>
      </c>
      <c r="I44" s="14">
        <v>28.6</v>
      </c>
      <c r="J44" s="38">
        <v>37.3</v>
      </c>
      <c r="K44" s="38">
        <v>35</v>
      </c>
      <c r="L44" s="38">
        <v>40.5</v>
      </c>
      <c r="M44" s="47" t="e">
        <v>#N/A</v>
      </c>
      <c r="N44" s="14">
        <v>67</v>
      </c>
      <c r="O44" s="14">
        <v>61.4</v>
      </c>
      <c r="P44" s="38">
        <v>96.7</v>
      </c>
      <c r="Q44" s="38">
        <v>97.1</v>
      </c>
      <c r="R44" s="38">
        <v>96.3</v>
      </c>
      <c r="S44" s="47" t="e">
        <v>#N/A</v>
      </c>
    </row>
    <row r="45" spans="1:19" ht="12.75">
      <c r="A45" s="14" t="s">
        <v>415</v>
      </c>
      <c r="B45" s="14">
        <v>43.3</v>
      </c>
      <c r="C45" s="14">
        <v>46.8</v>
      </c>
      <c r="D45" s="38">
        <v>38.6</v>
      </c>
      <c r="E45" s="38">
        <v>35.9</v>
      </c>
      <c r="F45" s="38">
        <v>42.5</v>
      </c>
      <c r="G45" s="47" t="e">
        <v>#N/A</v>
      </c>
      <c r="H45" s="14">
        <v>29.1</v>
      </c>
      <c r="I45" s="14">
        <v>28.8</v>
      </c>
      <c r="J45" s="38">
        <v>37.1</v>
      </c>
      <c r="K45" s="38">
        <v>34.7</v>
      </c>
      <c r="L45" s="38">
        <v>40.4</v>
      </c>
      <c r="M45" s="47" t="e">
        <v>#N/A</v>
      </c>
      <c r="N45" s="14">
        <v>67.2</v>
      </c>
      <c r="O45" s="14">
        <v>61.5</v>
      </c>
      <c r="P45" s="38">
        <v>95.9</v>
      </c>
      <c r="Q45" s="38">
        <v>96.5</v>
      </c>
      <c r="R45" s="38">
        <v>95.1</v>
      </c>
      <c r="S45" s="47" t="e">
        <v>#N/A</v>
      </c>
    </row>
    <row r="46" spans="1:19" ht="12.75">
      <c r="A46" s="14" t="s">
        <v>416</v>
      </c>
      <c r="B46" s="14">
        <v>43.3</v>
      </c>
      <c r="C46" s="14">
        <v>46.8</v>
      </c>
      <c r="D46" s="38">
        <v>38.5</v>
      </c>
      <c r="E46" s="38">
        <v>35.2</v>
      </c>
      <c r="F46" s="38">
        <v>43</v>
      </c>
      <c r="G46" s="47" t="e">
        <v>#N/A</v>
      </c>
      <c r="H46" s="14">
        <v>29</v>
      </c>
      <c r="I46" s="14">
        <v>28.7</v>
      </c>
      <c r="J46" s="38">
        <v>36.3</v>
      </c>
      <c r="K46" s="38">
        <v>33.4</v>
      </c>
      <c r="L46" s="38">
        <v>40.5</v>
      </c>
      <c r="M46" s="47" t="e">
        <v>#N/A</v>
      </c>
      <c r="N46" s="14">
        <v>66.9</v>
      </c>
      <c r="O46" s="14">
        <v>61.3</v>
      </c>
      <c r="P46" s="38">
        <v>94.5</v>
      </c>
      <c r="Q46" s="38">
        <v>94.7</v>
      </c>
      <c r="R46" s="38">
        <v>94.2</v>
      </c>
      <c r="S46" s="47" t="e">
        <v>#N/A</v>
      </c>
    </row>
    <row r="47" spans="1:19" ht="12.75">
      <c r="A47" s="14" t="s">
        <v>417</v>
      </c>
      <c r="B47" s="14">
        <v>44.2</v>
      </c>
      <c r="C47" s="14">
        <v>47.3</v>
      </c>
      <c r="D47" s="38">
        <v>38.9</v>
      </c>
      <c r="E47" s="38">
        <v>35.9</v>
      </c>
      <c r="F47" s="38">
        <v>43.1</v>
      </c>
      <c r="G47" s="47" t="e">
        <v>#N/A</v>
      </c>
      <c r="H47" s="14">
        <v>29.5</v>
      </c>
      <c r="I47" s="14">
        <v>29.1</v>
      </c>
      <c r="J47" s="38">
        <v>37.6</v>
      </c>
      <c r="K47" s="38">
        <v>35.3</v>
      </c>
      <c r="L47" s="38">
        <v>40.8</v>
      </c>
      <c r="M47" s="47" t="e">
        <v>#N/A</v>
      </c>
      <c r="N47" s="14">
        <v>66.8</v>
      </c>
      <c r="O47" s="14">
        <v>61.6</v>
      </c>
      <c r="P47" s="38">
        <v>96.7</v>
      </c>
      <c r="Q47" s="38">
        <v>98.2</v>
      </c>
      <c r="R47" s="38">
        <v>94.7</v>
      </c>
      <c r="S47" s="47" t="e">
        <v>#N/A</v>
      </c>
    </row>
    <row r="48" spans="1:19" ht="12.75">
      <c r="A48" s="14" t="s">
        <v>418</v>
      </c>
      <c r="B48" s="14">
        <v>44.5</v>
      </c>
      <c r="C48" s="14">
        <v>47.8</v>
      </c>
      <c r="D48" s="38">
        <v>39.2</v>
      </c>
      <c r="E48" s="38">
        <v>36.2</v>
      </c>
      <c r="F48" s="38">
        <v>43.6</v>
      </c>
      <c r="G48" s="47" t="e">
        <v>#N/A</v>
      </c>
      <c r="H48" s="14">
        <v>29.7</v>
      </c>
      <c r="I48" s="14">
        <v>29.5</v>
      </c>
      <c r="J48" s="38">
        <v>38</v>
      </c>
      <c r="K48" s="38">
        <v>35.7</v>
      </c>
      <c r="L48" s="38">
        <v>41.2</v>
      </c>
      <c r="M48" s="47" t="e">
        <v>#N/A</v>
      </c>
      <c r="N48" s="14">
        <v>66.7</v>
      </c>
      <c r="O48" s="14">
        <v>61.7</v>
      </c>
      <c r="P48" s="38">
        <v>96.8</v>
      </c>
      <c r="Q48" s="38">
        <v>98.6</v>
      </c>
      <c r="R48" s="38">
        <v>94.3</v>
      </c>
      <c r="S48" s="47" t="e">
        <v>#N/A</v>
      </c>
    </row>
    <row r="49" spans="1:19" ht="12.75">
      <c r="A49" s="14" t="s">
        <v>419</v>
      </c>
      <c r="B49" s="14">
        <v>44.5</v>
      </c>
      <c r="C49" s="14">
        <v>47.6</v>
      </c>
      <c r="D49" s="38">
        <v>39.3</v>
      </c>
      <c r="E49" s="38">
        <v>36.3</v>
      </c>
      <c r="F49" s="38">
        <v>43.5</v>
      </c>
      <c r="G49" s="47" t="e">
        <v>#N/A</v>
      </c>
      <c r="H49" s="14">
        <v>29.5</v>
      </c>
      <c r="I49" s="14">
        <v>29.3</v>
      </c>
      <c r="J49" s="38">
        <v>37.4</v>
      </c>
      <c r="K49" s="38">
        <v>35</v>
      </c>
      <c r="L49" s="38">
        <v>40.7</v>
      </c>
      <c r="M49" s="47" t="e">
        <v>#N/A</v>
      </c>
      <c r="N49" s="14">
        <v>66.4</v>
      </c>
      <c r="O49" s="14">
        <v>61.5</v>
      </c>
      <c r="P49" s="38">
        <v>95.4</v>
      </c>
      <c r="Q49" s="38">
        <v>96.6</v>
      </c>
      <c r="R49" s="38">
        <v>93.7</v>
      </c>
      <c r="S49" s="47" t="e">
        <v>#N/A</v>
      </c>
    </row>
    <row r="50" spans="1:19" ht="12.75">
      <c r="A50" s="14" t="s">
        <v>420</v>
      </c>
      <c r="B50" s="14">
        <v>45</v>
      </c>
      <c r="C50" s="14">
        <v>48.4</v>
      </c>
      <c r="D50" s="38">
        <v>39.8</v>
      </c>
      <c r="E50" s="38">
        <v>36.9</v>
      </c>
      <c r="F50" s="38">
        <v>44</v>
      </c>
      <c r="G50" s="47" t="e">
        <v>#N/A</v>
      </c>
      <c r="H50" s="14">
        <v>29.8</v>
      </c>
      <c r="I50" s="14">
        <v>29.6</v>
      </c>
      <c r="J50" s="38">
        <v>37.5</v>
      </c>
      <c r="K50" s="38">
        <v>35</v>
      </c>
      <c r="L50" s="38">
        <v>41</v>
      </c>
      <c r="M50" s="47" t="e">
        <v>#N/A</v>
      </c>
      <c r="N50" s="14">
        <v>66.3</v>
      </c>
      <c r="O50" s="14">
        <v>61.2</v>
      </c>
      <c r="P50" s="38">
        <v>94.2</v>
      </c>
      <c r="Q50" s="38">
        <v>94.9</v>
      </c>
      <c r="R50" s="38">
        <v>93.1</v>
      </c>
      <c r="S50" s="47" t="e">
        <v>#N/A</v>
      </c>
    </row>
    <row r="51" spans="1:19" ht="12.75">
      <c r="A51" s="14" t="s">
        <v>421</v>
      </c>
      <c r="B51" s="14">
        <v>45.5</v>
      </c>
      <c r="C51" s="14">
        <v>48.5</v>
      </c>
      <c r="D51" s="38">
        <v>39.3</v>
      </c>
      <c r="E51" s="38">
        <v>35.9</v>
      </c>
      <c r="F51" s="38">
        <v>43.9</v>
      </c>
      <c r="G51" s="47" t="e">
        <v>#N/A</v>
      </c>
      <c r="H51" s="14">
        <v>29.5</v>
      </c>
      <c r="I51" s="14">
        <v>29.1</v>
      </c>
      <c r="J51" s="38">
        <v>36</v>
      </c>
      <c r="K51" s="38">
        <v>32.8</v>
      </c>
      <c r="L51" s="38">
        <v>40.3</v>
      </c>
      <c r="M51" s="47" t="e">
        <v>#N/A</v>
      </c>
      <c r="N51" s="14">
        <v>64.8</v>
      </c>
      <c r="O51" s="14">
        <v>59.9</v>
      </c>
      <c r="P51" s="38">
        <v>91.5</v>
      </c>
      <c r="Q51" s="38">
        <v>91.4</v>
      </c>
      <c r="R51" s="38">
        <v>91.6</v>
      </c>
      <c r="S51" s="47" t="e">
        <v>#N/A</v>
      </c>
    </row>
    <row r="52" spans="1:19" ht="12.75">
      <c r="A52" s="14" t="s">
        <v>422</v>
      </c>
      <c r="B52" s="14">
        <v>45.1</v>
      </c>
      <c r="C52" s="14">
        <v>47.8</v>
      </c>
      <c r="D52" s="38">
        <v>38.8</v>
      </c>
      <c r="E52" s="38">
        <v>34.7</v>
      </c>
      <c r="F52" s="38">
        <v>44</v>
      </c>
      <c r="G52" s="47">
        <v>51.8</v>
      </c>
      <c r="H52" s="14">
        <v>28.4</v>
      </c>
      <c r="I52" s="14">
        <v>28</v>
      </c>
      <c r="J52" s="38">
        <v>34</v>
      </c>
      <c r="K52" s="38">
        <v>29.8</v>
      </c>
      <c r="L52" s="38">
        <v>39.6</v>
      </c>
      <c r="M52" s="47">
        <v>25.2</v>
      </c>
      <c r="N52" s="14">
        <v>63</v>
      </c>
      <c r="O52" s="14">
        <v>58.6</v>
      </c>
      <c r="P52" s="38">
        <v>87.5</v>
      </c>
      <c r="Q52" s="38">
        <v>85.7</v>
      </c>
      <c r="R52" s="38">
        <v>89.9</v>
      </c>
      <c r="S52" s="47">
        <v>48.5</v>
      </c>
    </row>
    <row r="53" spans="1:19" ht="12.75">
      <c r="A53" s="14" t="s">
        <v>423</v>
      </c>
      <c r="B53" s="14">
        <v>45.7</v>
      </c>
      <c r="C53" s="14">
        <v>48.7</v>
      </c>
      <c r="D53" s="38">
        <v>39.5</v>
      </c>
      <c r="E53" s="38">
        <v>35.3</v>
      </c>
      <c r="F53" s="38">
        <v>44.8</v>
      </c>
      <c r="G53" s="47">
        <v>52.6</v>
      </c>
      <c r="H53" s="14">
        <v>28.5</v>
      </c>
      <c r="I53" s="14">
        <v>28.1</v>
      </c>
      <c r="J53" s="38">
        <v>33.5</v>
      </c>
      <c r="K53" s="38">
        <v>28.9</v>
      </c>
      <c r="L53" s="38">
        <v>39.7</v>
      </c>
      <c r="M53" s="47">
        <v>25</v>
      </c>
      <c r="N53" s="14">
        <v>62.5</v>
      </c>
      <c r="O53" s="14">
        <v>57.7</v>
      </c>
      <c r="P53" s="38">
        <v>84.7</v>
      </c>
      <c r="Q53" s="38">
        <v>81.9</v>
      </c>
      <c r="R53" s="38">
        <v>88.5</v>
      </c>
      <c r="S53" s="47">
        <v>47.6</v>
      </c>
    </row>
    <row r="54" spans="1:19" ht="12.75">
      <c r="A54" s="14" t="s">
        <v>424</v>
      </c>
      <c r="B54" s="14">
        <v>46.5</v>
      </c>
      <c r="C54" s="14">
        <v>49.6</v>
      </c>
      <c r="D54" s="38">
        <v>40.6</v>
      </c>
      <c r="E54" s="38">
        <v>36.5</v>
      </c>
      <c r="F54" s="38">
        <v>45.8</v>
      </c>
      <c r="G54" s="47">
        <v>53.6</v>
      </c>
      <c r="H54" s="14">
        <v>29.3</v>
      </c>
      <c r="I54" s="14">
        <v>29</v>
      </c>
      <c r="J54" s="38">
        <v>35</v>
      </c>
      <c r="K54" s="38">
        <v>30.4</v>
      </c>
      <c r="L54" s="38">
        <v>41.1</v>
      </c>
      <c r="M54" s="47">
        <v>25.8</v>
      </c>
      <c r="N54" s="14">
        <v>62.9</v>
      </c>
      <c r="O54" s="14">
        <v>58.4</v>
      </c>
      <c r="P54" s="38">
        <v>86.2</v>
      </c>
      <c r="Q54" s="38">
        <v>83.5</v>
      </c>
      <c r="R54" s="38">
        <v>89.8</v>
      </c>
      <c r="S54" s="47">
        <v>48.2</v>
      </c>
    </row>
    <row r="55" spans="1:19" ht="12.75">
      <c r="A55" s="14" t="s">
        <v>425</v>
      </c>
      <c r="B55" s="14">
        <v>47.1</v>
      </c>
      <c r="C55" s="14">
        <v>50.4</v>
      </c>
      <c r="D55" s="38">
        <v>41.2</v>
      </c>
      <c r="E55" s="38">
        <v>37.5</v>
      </c>
      <c r="F55" s="38">
        <v>45.9</v>
      </c>
      <c r="G55" s="47">
        <v>54.7</v>
      </c>
      <c r="H55" s="14">
        <v>30.1</v>
      </c>
      <c r="I55" s="14">
        <v>29.9</v>
      </c>
      <c r="J55" s="38">
        <v>36.3</v>
      </c>
      <c r="K55" s="38">
        <v>32.2</v>
      </c>
      <c r="L55" s="38">
        <v>41.8</v>
      </c>
      <c r="M55" s="47">
        <v>26.9</v>
      </c>
      <c r="N55" s="14">
        <v>63.9</v>
      </c>
      <c r="O55" s="14">
        <v>59.3</v>
      </c>
      <c r="P55" s="38">
        <v>88.1</v>
      </c>
      <c r="Q55" s="38">
        <v>85.8</v>
      </c>
      <c r="R55" s="38">
        <v>91.1</v>
      </c>
      <c r="S55" s="47">
        <v>49.2</v>
      </c>
    </row>
    <row r="56" spans="1:19" ht="12.75">
      <c r="A56" s="14" t="s">
        <v>426</v>
      </c>
      <c r="B56" s="14">
        <v>47.4</v>
      </c>
      <c r="C56" s="14">
        <v>50.5</v>
      </c>
      <c r="D56" s="38">
        <v>41.2</v>
      </c>
      <c r="E56" s="38">
        <v>37.7</v>
      </c>
      <c r="F56" s="38">
        <v>46</v>
      </c>
      <c r="G56" s="47">
        <v>55.2</v>
      </c>
      <c r="H56" s="14">
        <v>30.8</v>
      </c>
      <c r="I56" s="14">
        <v>30.5</v>
      </c>
      <c r="J56" s="38">
        <v>37.6</v>
      </c>
      <c r="K56" s="38">
        <v>33.9</v>
      </c>
      <c r="L56" s="38">
        <v>42.8</v>
      </c>
      <c r="M56" s="47">
        <v>27.8</v>
      </c>
      <c r="N56" s="14">
        <v>64.9</v>
      </c>
      <c r="O56" s="14">
        <v>60.5</v>
      </c>
      <c r="P56" s="38">
        <v>91.4</v>
      </c>
      <c r="Q56" s="38">
        <v>90.1</v>
      </c>
      <c r="R56" s="38">
        <v>93.1</v>
      </c>
      <c r="S56" s="47">
        <v>50.5</v>
      </c>
    </row>
    <row r="57" spans="1:19" ht="12.75">
      <c r="A57" s="14" t="s">
        <v>427</v>
      </c>
      <c r="B57" s="14">
        <v>47.7</v>
      </c>
      <c r="C57" s="14">
        <v>51.2</v>
      </c>
      <c r="D57" s="38">
        <v>41.6</v>
      </c>
      <c r="E57" s="38">
        <v>38.5</v>
      </c>
      <c r="F57" s="38">
        <v>46.1</v>
      </c>
      <c r="G57" s="47">
        <v>56.3</v>
      </c>
      <c r="H57" s="14">
        <v>31.7</v>
      </c>
      <c r="I57" s="14">
        <v>31.5</v>
      </c>
      <c r="J57" s="38">
        <v>39.1</v>
      </c>
      <c r="K57" s="38">
        <v>36.1</v>
      </c>
      <c r="L57" s="38">
        <v>43.4</v>
      </c>
      <c r="M57" s="47">
        <v>29.1</v>
      </c>
      <c r="N57" s="14">
        <v>66.5</v>
      </c>
      <c r="O57" s="14">
        <v>61.6</v>
      </c>
      <c r="P57" s="38">
        <v>93.9</v>
      </c>
      <c r="Q57" s="38">
        <v>93.9</v>
      </c>
      <c r="R57" s="38">
        <v>94</v>
      </c>
      <c r="S57" s="47">
        <v>51.8</v>
      </c>
    </row>
    <row r="58" spans="1:19" ht="12.75">
      <c r="A58" s="14" t="s">
        <v>428</v>
      </c>
      <c r="B58" s="14">
        <v>48</v>
      </c>
      <c r="C58" s="14">
        <v>51.2</v>
      </c>
      <c r="D58" s="38">
        <v>40.4</v>
      </c>
      <c r="E58" s="38">
        <v>36.3</v>
      </c>
      <c r="F58" s="38">
        <v>46.5</v>
      </c>
      <c r="G58" s="47">
        <v>55.5</v>
      </c>
      <c r="H58" s="14">
        <v>31.6</v>
      </c>
      <c r="I58" s="14">
        <v>31.4</v>
      </c>
      <c r="J58" s="38">
        <v>37.3</v>
      </c>
      <c r="K58" s="38">
        <v>33.1</v>
      </c>
      <c r="L58" s="38">
        <v>43.9</v>
      </c>
      <c r="M58" s="47">
        <v>28.6</v>
      </c>
      <c r="N58" s="14">
        <v>65.8</v>
      </c>
      <c r="O58" s="14">
        <v>61.4</v>
      </c>
      <c r="P58" s="38">
        <v>92.4</v>
      </c>
      <c r="Q58" s="38">
        <v>91</v>
      </c>
      <c r="R58" s="38">
        <v>94.3</v>
      </c>
      <c r="S58" s="47">
        <v>51.4</v>
      </c>
    </row>
    <row r="59" spans="1:19" ht="12.75">
      <c r="A59" s="14" t="s">
        <v>429</v>
      </c>
      <c r="B59" s="14">
        <v>48.1</v>
      </c>
      <c r="C59" s="14">
        <v>51.1</v>
      </c>
      <c r="D59" s="38">
        <v>40.5</v>
      </c>
      <c r="E59" s="38">
        <v>36.7</v>
      </c>
      <c r="F59" s="38">
        <v>46.3</v>
      </c>
      <c r="G59" s="47">
        <v>56</v>
      </c>
      <c r="H59" s="14">
        <v>31.7</v>
      </c>
      <c r="I59" s="14">
        <v>31.4</v>
      </c>
      <c r="J59" s="38">
        <v>37.4</v>
      </c>
      <c r="K59" s="38">
        <v>33.3</v>
      </c>
      <c r="L59" s="38">
        <v>43.6</v>
      </c>
      <c r="M59" s="47">
        <v>28.8</v>
      </c>
      <c r="N59" s="14">
        <v>65.8</v>
      </c>
      <c r="O59" s="14">
        <v>61.4</v>
      </c>
      <c r="P59" s="38">
        <v>92.2</v>
      </c>
      <c r="Q59" s="38">
        <v>90.7</v>
      </c>
      <c r="R59" s="38">
        <v>94.1</v>
      </c>
      <c r="S59" s="47">
        <v>51.6</v>
      </c>
    </row>
    <row r="60" spans="1:19" ht="12.75">
      <c r="A60" s="14" t="s">
        <v>430</v>
      </c>
      <c r="B60" s="14">
        <v>49.4</v>
      </c>
      <c r="C60" s="14">
        <v>52.2</v>
      </c>
      <c r="D60" s="38">
        <v>42.1</v>
      </c>
      <c r="E60" s="38">
        <v>38.5</v>
      </c>
      <c r="F60" s="38">
        <v>47.3</v>
      </c>
      <c r="G60" s="47">
        <v>56.9</v>
      </c>
      <c r="H60" s="14">
        <v>32.4</v>
      </c>
      <c r="I60" s="14">
        <v>32.3</v>
      </c>
      <c r="J60" s="38">
        <v>39.9</v>
      </c>
      <c r="K60" s="38">
        <v>36.6</v>
      </c>
      <c r="L60" s="38">
        <v>44.6</v>
      </c>
      <c r="M60" s="47">
        <v>29.8</v>
      </c>
      <c r="N60" s="14">
        <v>65.6</v>
      </c>
      <c r="O60" s="14">
        <v>61.8</v>
      </c>
      <c r="P60" s="38">
        <v>94.7</v>
      </c>
      <c r="Q60" s="38">
        <v>95</v>
      </c>
      <c r="R60" s="38">
        <v>94.2</v>
      </c>
      <c r="S60" s="47">
        <v>52.4</v>
      </c>
    </row>
    <row r="61" spans="1:19" ht="12.75">
      <c r="A61" s="14" t="s">
        <v>431</v>
      </c>
      <c r="B61" s="14">
        <v>48.5</v>
      </c>
      <c r="C61" s="14">
        <v>51.5</v>
      </c>
      <c r="D61" s="38">
        <v>41.7</v>
      </c>
      <c r="E61" s="38">
        <v>37.6</v>
      </c>
      <c r="F61" s="38">
        <v>47.4</v>
      </c>
      <c r="G61" s="47">
        <v>56.3</v>
      </c>
      <c r="H61" s="14">
        <v>32.1</v>
      </c>
      <c r="I61" s="14">
        <v>31.9</v>
      </c>
      <c r="J61" s="38">
        <v>38.9</v>
      </c>
      <c r="K61" s="38">
        <v>34.8</v>
      </c>
      <c r="L61" s="38">
        <v>44.7</v>
      </c>
      <c r="M61" s="47">
        <v>29.5</v>
      </c>
      <c r="N61" s="14">
        <v>66.3</v>
      </c>
      <c r="O61" s="14">
        <v>61.9</v>
      </c>
      <c r="P61" s="38">
        <v>93.2</v>
      </c>
      <c r="Q61" s="38">
        <v>92.5</v>
      </c>
      <c r="R61" s="38">
        <v>94.2</v>
      </c>
      <c r="S61" s="47">
        <v>52.5</v>
      </c>
    </row>
    <row r="62" spans="1:19" ht="12.75">
      <c r="A62" s="14" t="s">
        <v>432</v>
      </c>
      <c r="B62" s="14">
        <v>48.6</v>
      </c>
      <c r="C62" s="14">
        <v>51.6</v>
      </c>
      <c r="D62" s="38">
        <v>41.6</v>
      </c>
      <c r="E62" s="38">
        <v>37.5</v>
      </c>
      <c r="F62" s="38">
        <v>47.4</v>
      </c>
      <c r="G62" s="47">
        <v>56.5</v>
      </c>
      <c r="H62" s="14">
        <v>32.1</v>
      </c>
      <c r="I62" s="14">
        <v>31.8</v>
      </c>
      <c r="J62" s="38">
        <v>38.1</v>
      </c>
      <c r="K62" s="38">
        <v>33.9</v>
      </c>
      <c r="L62" s="38">
        <v>44.2</v>
      </c>
      <c r="M62" s="47">
        <v>29.5</v>
      </c>
      <c r="N62" s="14">
        <v>66.2</v>
      </c>
      <c r="O62" s="14">
        <v>61.6</v>
      </c>
      <c r="P62" s="38">
        <v>91.6</v>
      </c>
      <c r="Q62" s="38">
        <v>90.4</v>
      </c>
      <c r="R62" s="38">
        <v>93.2</v>
      </c>
      <c r="S62" s="47">
        <v>52.1</v>
      </c>
    </row>
    <row r="63" spans="1:19" ht="12.75">
      <c r="A63" s="14" t="s">
        <v>433</v>
      </c>
      <c r="B63" s="14">
        <v>48.2</v>
      </c>
      <c r="C63" s="14">
        <v>51</v>
      </c>
      <c r="D63" s="38">
        <v>41.7</v>
      </c>
      <c r="E63" s="38">
        <v>37.2</v>
      </c>
      <c r="F63" s="38">
        <v>47.8</v>
      </c>
      <c r="G63" s="47">
        <v>56.7</v>
      </c>
      <c r="H63" s="14">
        <v>31.5</v>
      </c>
      <c r="I63" s="14">
        <v>31.1</v>
      </c>
      <c r="J63" s="38">
        <v>37.1</v>
      </c>
      <c r="K63" s="38">
        <v>32.4</v>
      </c>
      <c r="L63" s="38">
        <v>43.7</v>
      </c>
      <c r="M63" s="47">
        <v>29.2</v>
      </c>
      <c r="N63" s="14">
        <v>65.4</v>
      </c>
      <c r="O63" s="14">
        <v>61</v>
      </c>
      <c r="P63" s="38">
        <v>88.9</v>
      </c>
      <c r="Q63" s="38">
        <v>87.2</v>
      </c>
      <c r="R63" s="38">
        <v>91.3</v>
      </c>
      <c r="S63" s="47">
        <v>51.4</v>
      </c>
    </row>
    <row r="64" spans="1:19" ht="12.75">
      <c r="A64" s="14" t="s">
        <v>434</v>
      </c>
      <c r="B64" s="14">
        <v>48.7</v>
      </c>
      <c r="C64" s="14">
        <v>51.6</v>
      </c>
      <c r="D64" s="38">
        <v>41.4</v>
      </c>
      <c r="E64" s="38">
        <v>36.7</v>
      </c>
      <c r="F64" s="38">
        <v>47.9</v>
      </c>
      <c r="G64" s="47">
        <v>56.8</v>
      </c>
      <c r="H64" s="14">
        <v>31.7</v>
      </c>
      <c r="I64" s="14">
        <v>31.3</v>
      </c>
      <c r="J64" s="38">
        <v>36.4</v>
      </c>
      <c r="K64" s="38">
        <v>31.3</v>
      </c>
      <c r="L64" s="38">
        <v>43.6</v>
      </c>
      <c r="M64" s="47">
        <v>28.9</v>
      </c>
      <c r="N64" s="14">
        <v>65</v>
      </c>
      <c r="O64" s="14">
        <v>60.7</v>
      </c>
      <c r="P64" s="38">
        <v>87.8</v>
      </c>
      <c r="Q64" s="38">
        <v>85.2</v>
      </c>
      <c r="R64" s="38">
        <v>91.1</v>
      </c>
      <c r="S64" s="47">
        <v>51</v>
      </c>
    </row>
    <row r="65" spans="1:19" ht="12.75">
      <c r="A65" s="14" t="s">
        <v>435</v>
      </c>
      <c r="B65" s="14">
        <v>50.4</v>
      </c>
      <c r="C65" s="14">
        <v>53.1</v>
      </c>
      <c r="D65" s="38">
        <v>42.5</v>
      </c>
      <c r="E65" s="38">
        <v>37.9</v>
      </c>
      <c r="F65" s="38">
        <v>48.6</v>
      </c>
      <c r="G65" s="47">
        <v>58.3</v>
      </c>
      <c r="H65" s="14">
        <v>32.4</v>
      </c>
      <c r="I65" s="14">
        <v>32.1</v>
      </c>
      <c r="J65" s="38">
        <v>37.8</v>
      </c>
      <c r="K65" s="38">
        <v>32.9</v>
      </c>
      <c r="L65" s="38">
        <v>44.6</v>
      </c>
      <c r="M65" s="47">
        <v>29.8</v>
      </c>
      <c r="N65" s="14">
        <v>64.3</v>
      </c>
      <c r="O65" s="14">
        <v>60.5</v>
      </c>
      <c r="P65" s="38">
        <v>89</v>
      </c>
      <c r="Q65" s="38">
        <v>86.9</v>
      </c>
      <c r="R65" s="38">
        <v>91.9</v>
      </c>
      <c r="S65" s="47">
        <v>51.2</v>
      </c>
    </row>
    <row r="66" spans="1:19" ht="12.75">
      <c r="A66" s="14" t="s">
        <v>436</v>
      </c>
      <c r="B66" s="14">
        <v>50.9</v>
      </c>
      <c r="C66" s="14">
        <v>53.8</v>
      </c>
      <c r="D66" s="38">
        <v>43.3</v>
      </c>
      <c r="E66" s="38">
        <v>39</v>
      </c>
      <c r="F66" s="38">
        <v>49</v>
      </c>
      <c r="G66" s="47">
        <v>58.8</v>
      </c>
      <c r="H66" s="14">
        <v>33</v>
      </c>
      <c r="I66" s="14">
        <v>32.7</v>
      </c>
      <c r="J66" s="38">
        <v>39</v>
      </c>
      <c r="K66" s="38">
        <v>34.4</v>
      </c>
      <c r="L66" s="38">
        <v>45.3</v>
      </c>
      <c r="M66" s="47">
        <v>30.4</v>
      </c>
      <c r="N66" s="14">
        <v>64.8</v>
      </c>
      <c r="O66" s="14">
        <v>60.9</v>
      </c>
      <c r="P66" s="38">
        <v>90.1</v>
      </c>
      <c r="Q66" s="38">
        <v>88.3</v>
      </c>
      <c r="R66" s="38">
        <v>92.5</v>
      </c>
      <c r="S66" s="47">
        <v>51.8</v>
      </c>
    </row>
    <row r="67" spans="1:19" ht="12.75">
      <c r="A67" s="14" t="s">
        <v>437</v>
      </c>
      <c r="B67" s="14">
        <v>51.4</v>
      </c>
      <c r="C67" s="14">
        <v>54.3</v>
      </c>
      <c r="D67" s="38">
        <v>43.9</v>
      </c>
      <c r="E67" s="38">
        <v>39.5</v>
      </c>
      <c r="F67" s="38">
        <v>49.7</v>
      </c>
      <c r="G67" s="47">
        <v>59.6</v>
      </c>
      <c r="H67" s="14">
        <v>33.6</v>
      </c>
      <c r="I67" s="14">
        <v>33.5</v>
      </c>
      <c r="J67" s="38">
        <v>40.4</v>
      </c>
      <c r="K67" s="38">
        <v>35.8</v>
      </c>
      <c r="L67" s="38">
        <v>46.6</v>
      </c>
      <c r="M67" s="47">
        <v>31.4</v>
      </c>
      <c r="N67" s="14">
        <v>65.4</v>
      </c>
      <c r="O67" s="14">
        <v>61.6</v>
      </c>
      <c r="P67" s="38">
        <v>91.9</v>
      </c>
      <c r="Q67" s="38">
        <v>90.6</v>
      </c>
      <c r="R67" s="38">
        <v>93.7</v>
      </c>
      <c r="S67" s="47">
        <v>52.6</v>
      </c>
    </row>
    <row r="68" spans="1:19" ht="12.75">
      <c r="A68" s="14" t="s">
        <v>438</v>
      </c>
      <c r="B68" s="14">
        <v>52</v>
      </c>
      <c r="C68" s="14">
        <v>55.2</v>
      </c>
      <c r="D68" s="38">
        <v>44.1</v>
      </c>
      <c r="E68" s="38">
        <v>39.9</v>
      </c>
      <c r="F68" s="38">
        <v>49.8</v>
      </c>
      <c r="G68" s="47">
        <v>60.4</v>
      </c>
      <c r="H68" s="14">
        <v>34.3</v>
      </c>
      <c r="I68" s="14">
        <v>34.2</v>
      </c>
      <c r="J68" s="38">
        <v>40.9</v>
      </c>
      <c r="K68" s="38">
        <v>36.6</v>
      </c>
      <c r="L68" s="38">
        <v>46.8</v>
      </c>
      <c r="M68" s="47">
        <v>32</v>
      </c>
      <c r="N68" s="14">
        <v>66.1</v>
      </c>
      <c r="O68" s="14">
        <v>61.9</v>
      </c>
      <c r="P68" s="38">
        <v>92.5</v>
      </c>
      <c r="Q68" s="38">
        <v>91.6</v>
      </c>
      <c r="R68" s="38">
        <v>93.9</v>
      </c>
      <c r="S68" s="47">
        <v>53</v>
      </c>
    </row>
    <row r="69" spans="1:19" ht="12.75">
      <c r="A69" s="14" t="s">
        <v>439</v>
      </c>
      <c r="B69" s="14">
        <v>52.3</v>
      </c>
      <c r="C69" s="14">
        <v>55.1</v>
      </c>
      <c r="D69" s="38">
        <v>43.8</v>
      </c>
      <c r="E69" s="38">
        <v>39.8</v>
      </c>
      <c r="F69" s="38">
        <v>49.5</v>
      </c>
      <c r="G69" s="47">
        <v>60.4</v>
      </c>
      <c r="H69" s="14">
        <v>34.7</v>
      </c>
      <c r="I69" s="14">
        <v>34.5</v>
      </c>
      <c r="J69" s="38">
        <v>41.1</v>
      </c>
      <c r="K69" s="38">
        <v>37</v>
      </c>
      <c r="L69" s="38">
        <v>47</v>
      </c>
      <c r="M69" s="47">
        <v>32.5</v>
      </c>
      <c r="N69" s="14">
        <v>66.4</v>
      </c>
      <c r="O69" s="14">
        <v>62.6</v>
      </c>
      <c r="P69" s="38">
        <v>93.9</v>
      </c>
      <c r="Q69" s="38">
        <v>93</v>
      </c>
      <c r="R69" s="38">
        <v>95</v>
      </c>
      <c r="S69" s="47">
        <v>53.8</v>
      </c>
    </row>
    <row r="70" spans="1:19" ht="12.75">
      <c r="A70" s="14" t="s">
        <v>440</v>
      </c>
      <c r="B70" s="14">
        <v>53</v>
      </c>
      <c r="C70" s="14">
        <v>55.8</v>
      </c>
      <c r="D70" s="38">
        <v>44.1</v>
      </c>
      <c r="E70" s="38">
        <v>40.2</v>
      </c>
      <c r="F70" s="38">
        <v>49.8</v>
      </c>
      <c r="G70" s="47">
        <v>61</v>
      </c>
      <c r="H70" s="14">
        <v>35</v>
      </c>
      <c r="I70" s="14">
        <v>34.9</v>
      </c>
      <c r="J70" s="38">
        <v>41.4</v>
      </c>
      <c r="K70" s="38">
        <v>37.4</v>
      </c>
      <c r="L70" s="38">
        <v>47.2</v>
      </c>
      <c r="M70" s="47">
        <v>32.9</v>
      </c>
      <c r="N70" s="14">
        <v>66.1</v>
      </c>
      <c r="O70" s="14">
        <v>62.5</v>
      </c>
      <c r="P70" s="38">
        <v>93.8</v>
      </c>
      <c r="Q70" s="38">
        <v>93.1</v>
      </c>
      <c r="R70" s="38">
        <v>94.7</v>
      </c>
      <c r="S70" s="47">
        <v>53.9</v>
      </c>
    </row>
    <row r="71" spans="1:19" ht="12.75">
      <c r="A71" s="14" t="s">
        <v>441</v>
      </c>
      <c r="B71" s="14">
        <v>53.4</v>
      </c>
      <c r="C71" s="14">
        <v>56.2</v>
      </c>
      <c r="D71" s="38">
        <v>44.5</v>
      </c>
      <c r="E71" s="38">
        <v>40.7</v>
      </c>
      <c r="F71" s="38">
        <v>50.1</v>
      </c>
      <c r="G71" s="47">
        <v>61.8</v>
      </c>
      <c r="H71" s="14">
        <v>35.1</v>
      </c>
      <c r="I71" s="14">
        <v>34.9</v>
      </c>
      <c r="J71" s="38">
        <v>41.6</v>
      </c>
      <c r="K71" s="38">
        <v>37.9</v>
      </c>
      <c r="L71" s="38">
        <v>47.1</v>
      </c>
      <c r="M71" s="47">
        <v>33.3</v>
      </c>
      <c r="N71" s="14">
        <v>65.6</v>
      </c>
      <c r="O71" s="14">
        <v>62.1</v>
      </c>
      <c r="P71" s="38">
        <v>93.5</v>
      </c>
      <c r="Q71" s="38">
        <v>93.1</v>
      </c>
      <c r="R71" s="38">
        <v>94</v>
      </c>
      <c r="S71" s="47">
        <v>53.9</v>
      </c>
    </row>
    <row r="72" spans="1:19" ht="12.75">
      <c r="A72" s="14" t="s">
        <v>442</v>
      </c>
      <c r="B72" s="14">
        <v>53.8</v>
      </c>
      <c r="C72" s="14">
        <v>56.5</v>
      </c>
      <c r="D72" s="38">
        <v>45</v>
      </c>
      <c r="E72" s="38">
        <v>41.2</v>
      </c>
      <c r="F72" s="38">
        <v>50.7</v>
      </c>
      <c r="G72" s="47">
        <v>62.1</v>
      </c>
      <c r="H72" s="14">
        <v>35.6</v>
      </c>
      <c r="I72" s="14">
        <v>35.3</v>
      </c>
      <c r="J72" s="38">
        <v>42.1</v>
      </c>
      <c r="K72" s="38">
        <v>38.5</v>
      </c>
      <c r="L72" s="38">
        <v>47.7</v>
      </c>
      <c r="M72" s="47">
        <v>33.7</v>
      </c>
      <c r="N72" s="14">
        <v>66.1</v>
      </c>
      <c r="O72" s="14">
        <v>62.5</v>
      </c>
      <c r="P72" s="38">
        <v>93.7</v>
      </c>
      <c r="Q72" s="38">
        <v>93.5</v>
      </c>
      <c r="R72" s="38">
        <v>94</v>
      </c>
      <c r="S72" s="47">
        <v>54.3</v>
      </c>
    </row>
    <row r="73" spans="1:19" ht="12.75">
      <c r="A73" s="14" t="s">
        <v>443</v>
      </c>
      <c r="B73" s="14">
        <v>54.2</v>
      </c>
      <c r="C73" s="14">
        <v>57.1</v>
      </c>
      <c r="D73" s="38">
        <v>45.7</v>
      </c>
      <c r="E73" s="38">
        <v>42</v>
      </c>
      <c r="F73" s="38">
        <v>51.5</v>
      </c>
      <c r="G73" s="47">
        <v>62.8</v>
      </c>
      <c r="H73" s="14">
        <v>36.1</v>
      </c>
      <c r="I73" s="14">
        <v>35.9</v>
      </c>
      <c r="J73" s="38">
        <v>43.1</v>
      </c>
      <c r="K73" s="38">
        <v>39.6</v>
      </c>
      <c r="L73" s="38">
        <v>48.6</v>
      </c>
      <c r="M73" s="47">
        <v>34.5</v>
      </c>
      <c r="N73" s="14">
        <v>66.5</v>
      </c>
      <c r="O73" s="14">
        <v>62.9</v>
      </c>
      <c r="P73" s="38">
        <v>94.3</v>
      </c>
      <c r="Q73" s="38">
        <v>94.2</v>
      </c>
      <c r="R73" s="38">
        <v>94.3</v>
      </c>
      <c r="S73" s="47">
        <v>54.9</v>
      </c>
    </row>
    <row r="74" spans="1:19" ht="12.75">
      <c r="A74" s="14" t="s">
        <v>444</v>
      </c>
      <c r="B74" s="14">
        <v>55.3</v>
      </c>
      <c r="C74" s="14">
        <v>58.2</v>
      </c>
      <c r="D74" s="38">
        <v>45.7</v>
      </c>
      <c r="E74" s="38">
        <v>42</v>
      </c>
      <c r="F74" s="38">
        <v>51.5</v>
      </c>
      <c r="G74" s="47">
        <v>63.4</v>
      </c>
      <c r="H74" s="14">
        <v>36.8</v>
      </c>
      <c r="I74" s="14">
        <v>36.7</v>
      </c>
      <c r="J74" s="38">
        <v>43.3</v>
      </c>
      <c r="K74" s="38">
        <v>39.7</v>
      </c>
      <c r="L74" s="38">
        <v>48.8</v>
      </c>
      <c r="M74" s="47">
        <v>34.9</v>
      </c>
      <c r="N74" s="14">
        <v>66.5</v>
      </c>
      <c r="O74" s="14">
        <v>63</v>
      </c>
      <c r="P74" s="38">
        <v>94.6</v>
      </c>
      <c r="Q74" s="38">
        <v>94.6</v>
      </c>
      <c r="R74" s="38">
        <v>94.8</v>
      </c>
      <c r="S74" s="47">
        <v>55.1</v>
      </c>
    </row>
    <row r="75" spans="1:19" ht="12.75">
      <c r="A75" s="14" t="s">
        <v>445</v>
      </c>
      <c r="B75" s="14">
        <v>55.5</v>
      </c>
      <c r="C75" s="14">
        <v>58.3</v>
      </c>
      <c r="D75" s="38">
        <v>46.3</v>
      </c>
      <c r="E75" s="38">
        <v>42.5</v>
      </c>
      <c r="F75" s="38">
        <v>52.2</v>
      </c>
      <c r="G75" s="47">
        <v>63.8</v>
      </c>
      <c r="H75" s="14">
        <v>37.1</v>
      </c>
      <c r="I75" s="14">
        <v>37</v>
      </c>
      <c r="J75" s="38">
        <v>44</v>
      </c>
      <c r="K75" s="38">
        <v>40.4</v>
      </c>
      <c r="L75" s="38">
        <v>49.4</v>
      </c>
      <c r="M75" s="47">
        <v>35.3</v>
      </c>
      <c r="N75" s="14">
        <v>66.9</v>
      </c>
      <c r="O75" s="14">
        <v>63.5</v>
      </c>
      <c r="P75" s="38">
        <v>94.9</v>
      </c>
      <c r="Q75" s="38">
        <v>95</v>
      </c>
      <c r="R75" s="38">
        <v>94.7</v>
      </c>
      <c r="S75" s="47">
        <v>55.4</v>
      </c>
    </row>
    <row r="76" spans="1:19" ht="12.75">
      <c r="A76" s="14" t="s">
        <v>446</v>
      </c>
      <c r="B76" s="14">
        <v>56.2</v>
      </c>
      <c r="C76" s="14">
        <v>58.9</v>
      </c>
      <c r="D76" s="38">
        <v>46.9</v>
      </c>
      <c r="E76" s="38">
        <v>42.9</v>
      </c>
      <c r="F76" s="38">
        <v>53.1</v>
      </c>
      <c r="G76" s="47">
        <v>63.6</v>
      </c>
      <c r="H76" s="14">
        <v>38.1</v>
      </c>
      <c r="I76" s="14">
        <v>38.1</v>
      </c>
      <c r="J76" s="38">
        <v>44.5</v>
      </c>
      <c r="K76" s="38">
        <v>40.9</v>
      </c>
      <c r="L76" s="38">
        <v>50.1</v>
      </c>
      <c r="M76" s="47">
        <v>36.2</v>
      </c>
      <c r="N76" s="14">
        <v>67.7</v>
      </c>
      <c r="O76" s="14">
        <v>64.7</v>
      </c>
      <c r="P76" s="38">
        <v>95</v>
      </c>
      <c r="Q76" s="38">
        <v>95.3</v>
      </c>
      <c r="R76" s="38">
        <v>94.5</v>
      </c>
      <c r="S76" s="47">
        <v>56.9</v>
      </c>
    </row>
    <row r="77" spans="1:19" ht="12.75">
      <c r="A77" s="14" t="s">
        <v>447</v>
      </c>
      <c r="B77" s="14">
        <v>56.4</v>
      </c>
      <c r="C77" s="14">
        <v>59.2</v>
      </c>
      <c r="D77" s="38">
        <v>47.4</v>
      </c>
      <c r="E77" s="38">
        <v>43.2</v>
      </c>
      <c r="F77" s="38">
        <v>53.8</v>
      </c>
      <c r="G77" s="47">
        <v>63.9</v>
      </c>
      <c r="H77" s="14">
        <v>38.5</v>
      </c>
      <c r="I77" s="14">
        <v>38.5</v>
      </c>
      <c r="J77" s="38">
        <v>45.5</v>
      </c>
      <c r="K77" s="38">
        <v>41.7</v>
      </c>
      <c r="L77" s="38">
        <v>51.3</v>
      </c>
      <c r="M77" s="47">
        <v>36.8</v>
      </c>
      <c r="N77" s="14">
        <v>68.3</v>
      </c>
      <c r="O77" s="14">
        <v>65</v>
      </c>
      <c r="P77" s="38">
        <v>96.1</v>
      </c>
      <c r="Q77" s="38">
        <v>96.6</v>
      </c>
      <c r="R77" s="38">
        <v>95.4</v>
      </c>
      <c r="S77" s="47">
        <v>57.5</v>
      </c>
    </row>
    <row r="78" spans="1:19" ht="12.75">
      <c r="A78" s="14" t="s">
        <v>448</v>
      </c>
      <c r="B78" s="14">
        <v>56.9</v>
      </c>
      <c r="C78" s="14">
        <v>59.7</v>
      </c>
      <c r="D78" s="38">
        <v>47.6</v>
      </c>
      <c r="E78" s="38">
        <v>43.5</v>
      </c>
      <c r="F78" s="38">
        <v>54</v>
      </c>
      <c r="G78" s="47">
        <v>64.5</v>
      </c>
      <c r="H78" s="14">
        <v>39.1</v>
      </c>
      <c r="I78" s="14">
        <v>39.1</v>
      </c>
      <c r="J78" s="38">
        <v>46.1</v>
      </c>
      <c r="K78" s="38">
        <v>42.6</v>
      </c>
      <c r="L78" s="38">
        <v>51.6</v>
      </c>
      <c r="M78" s="47">
        <v>37.5</v>
      </c>
      <c r="N78" s="14">
        <v>68.7</v>
      </c>
      <c r="O78" s="14">
        <v>65.4</v>
      </c>
      <c r="P78" s="38">
        <v>97</v>
      </c>
      <c r="Q78" s="38">
        <v>98</v>
      </c>
      <c r="R78" s="38">
        <v>95.6</v>
      </c>
      <c r="S78" s="47">
        <v>58.2</v>
      </c>
    </row>
    <row r="79" spans="1:19" ht="12.75">
      <c r="A79" s="14" t="s">
        <v>449</v>
      </c>
      <c r="B79" s="14">
        <v>56.6</v>
      </c>
      <c r="C79" s="14">
        <v>59.1</v>
      </c>
      <c r="D79" s="38">
        <v>47.8</v>
      </c>
      <c r="E79" s="38">
        <v>44.1</v>
      </c>
      <c r="F79" s="38">
        <v>53.7</v>
      </c>
      <c r="G79" s="47">
        <v>64.1</v>
      </c>
      <c r="H79" s="14">
        <v>39.1</v>
      </c>
      <c r="I79" s="14">
        <v>39</v>
      </c>
      <c r="J79" s="38">
        <v>46.6</v>
      </c>
      <c r="K79" s="38">
        <v>43.3</v>
      </c>
      <c r="L79" s="38">
        <v>52</v>
      </c>
      <c r="M79" s="47">
        <v>37.7</v>
      </c>
      <c r="N79" s="14">
        <v>69.1</v>
      </c>
      <c r="O79" s="14">
        <v>66</v>
      </c>
      <c r="P79" s="38">
        <v>97.5</v>
      </c>
      <c r="Q79" s="38">
        <v>98.1</v>
      </c>
      <c r="R79" s="38">
        <v>96.8</v>
      </c>
      <c r="S79" s="47">
        <v>58.8</v>
      </c>
    </row>
    <row r="80" spans="1:19" ht="12.75">
      <c r="A80" s="14" t="s">
        <v>450</v>
      </c>
      <c r="B80" s="14">
        <v>57.6</v>
      </c>
      <c r="C80" s="14">
        <v>60</v>
      </c>
      <c r="D80" s="38">
        <v>48.2</v>
      </c>
      <c r="E80" s="38">
        <v>44.7</v>
      </c>
      <c r="F80" s="38">
        <v>53.8</v>
      </c>
      <c r="G80" s="47">
        <v>65.1</v>
      </c>
      <c r="H80" s="14">
        <v>40.3</v>
      </c>
      <c r="I80" s="14">
        <v>40.2</v>
      </c>
      <c r="J80" s="38">
        <v>48.3</v>
      </c>
      <c r="K80" s="38">
        <v>45.5</v>
      </c>
      <c r="L80" s="38">
        <v>52.9</v>
      </c>
      <c r="M80" s="47">
        <v>39</v>
      </c>
      <c r="N80" s="14">
        <v>70</v>
      </c>
      <c r="O80" s="14">
        <v>67</v>
      </c>
      <c r="P80" s="38">
        <v>100.3</v>
      </c>
      <c r="Q80" s="38">
        <v>101.7</v>
      </c>
      <c r="R80" s="38">
        <v>98.3</v>
      </c>
      <c r="S80" s="47">
        <v>60</v>
      </c>
    </row>
    <row r="81" spans="1:19" ht="12.75">
      <c r="A81" s="14" t="s">
        <v>451</v>
      </c>
      <c r="B81" s="14">
        <v>57.6</v>
      </c>
      <c r="C81" s="14">
        <v>60.3</v>
      </c>
      <c r="D81" s="38">
        <v>48.6</v>
      </c>
      <c r="E81" s="38">
        <v>45.6</v>
      </c>
      <c r="F81" s="38">
        <v>53.8</v>
      </c>
      <c r="G81" s="47">
        <v>65.2</v>
      </c>
      <c r="H81" s="14">
        <v>40.8</v>
      </c>
      <c r="I81" s="14">
        <v>40.8</v>
      </c>
      <c r="J81" s="38">
        <v>49.1</v>
      </c>
      <c r="K81" s="38">
        <v>47</v>
      </c>
      <c r="L81" s="38">
        <v>52.9</v>
      </c>
      <c r="M81" s="47">
        <v>39.6</v>
      </c>
      <c r="N81" s="14">
        <v>70.9</v>
      </c>
      <c r="O81" s="14">
        <v>67.7</v>
      </c>
      <c r="P81" s="38">
        <v>101</v>
      </c>
      <c r="Q81" s="38">
        <v>103</v>
      </c>
      <c r="R81" s="38">
        <v>98.4</v>
      </c>
      <c r="S81" s="47">
        <v>60.8</v>
      </c>
    </row>
    <row r="82" spans="1:19" ht="12.75">
      <c r="A82" s="14" t="s">
        <v>452</v>
      </c>
      <c r="B82" s="14">
        <v>59</v>
      </c>
      <c r="C82" s="14">
        <v>61.4</v>
      </c>
      <c r="D82" s="38">
        <v>48.8</v>
      </c>
      <c r="E82" s="38">
        <v>46.1</v>
      </c>
      <c r="F82" s="38">
        <v>53.7</v>
      </c>
      <c r="G82" s="47">
        <v>65.7</v>
      </c>
      <c r="H82" s="14">
        <v>41.7</v>
      </c>
      <c r="I82" s="14">
        <v>41.7</v>
      </c>
      <c r="J82" s="38">
        <v>50</v>
      </c>
      <c r="K82" s="38">
        <v>48.3</v>
      </c>
      <c r="L82" s="38">
        <v>53.3</v>
      </c>
      <c r="M82" s="47">
        <v>40.3</v>
      </c>
      <c r="N82" s="14">
        <v>70.7</v>
      </c>
      <c r="O82" s="14">
        <v>67.9</v>
      </c>
      <c r="P82" s="38">
        <v>102.4</v>
      </c>
      <c r="Q82" s="38">
        <v>104.7</v>
      </c>
      <c r="R82" s="38">
        <v>99.3</v>
      </c>
      <c r="S82" s="47">
        <v>61.5</v>
      </c>
    </row>
    <row r="83" spans="1:19" ht="12.75">
      <c r="A83" s="14" t="s">
        <v>453</v>
      </c>
      <c r="B83" s="14">
        <v>60</v>
      </c>
      <c r="C83" s="14">
        <v>62.6</v>
      </c>
      <c r="D83" s="38">
        <v>48.6</v>
      </c>
      <c r="E83" s="38">
        <v>45.8</v>
      </c>
      <c r="F83" s="38">
        <v>53.5</v>
      </c>
      <c r="G83" s="47">
        <v>66.3</v>
      </c>
      <c r="H83" s="14">
        <v>42.9</v>
      </c>
      <c r="I83" s="14">
        <v>42.9</v>
      </c>
      <c r="J83" s="38">
        <v>50.6</v>
      </c>
      <c r="K83" s="38">
        <v>49.1</v>
      </c>
      <c r="L83" s="38">
        <v>53.8</v>
      </c>
      <c r="M83" s="47">
        <v>41.4</v>
      </c>
      <c r="N83" s="14">
        <v>71.5</v>
      </c>
      <c r="O83" s="14">
        <v>68.5</v>
      </c>
      <c r="P83" s="38">
        <v>104.2</v>
      </c>
      <c r="Q83" s="38">
        <v>107</v>
      </c>
      <c r="R83" s="38">
        <v>100.6</v>
      </c>
      <c r="S83" s="47">
        <v>62.4</v>
      </c>
    </row>
    <row r="84" spans="1:19" ht="12.75">
      <c r="A84" s="14" t="s">
        <v>454</v>
      </c>
      <c r="B84" s="14">
        <v>61</v>
      </c>
      <c r="C84" s="14">
        <v>63.4</v>
      </c>
      <c r="D84" s="38">
        <v>48.7</v>
      </c>
      <c r="E84" s="38">
        <v>46</v>
      </c>
      <c r="F84" s="38">
        <v>53.6</v>
      </c>
      <c r="G84" s="47">
        <v>66.7</v>
      </c>
      <c r="H84" s="14">
        <v>44</v>
      </c>
      <c r="I84" s="14">
        <v>44.1</v>
      </c>
      <c r="J84" s="38">
        <v>51.9</v>
      </c>
      <c r="K84" s="38">
        <v>50.9</v>
      </c>
      <c r="L84" s="38">
        <v>54.5</v>
      </c>
      <c r="M84" s="47">
        <v>42.3</v>
      </c>
      <c r="N84" s="14">
        <v>72.2</v>
      </c>
      <c r="O84" s="14">
        <v>69.5</v>
      </c>
      <c r="P84" s="38">
        <v>106.7</v>
      </c>
      <c r="Q84" s="38">
        <v>110.4</v>
      </c>
      <c r="R84" s="38">
        <v>101.7</v>
      </c>
      <c r="S84" s="47">
        <v>63.5</v>
      </c>
    </row>
    <row r="85" spans="1:19" ht="12.75">
      <c r="A85" s="14" t="s">
        <v>455</v>
      </c>
      <c r="B85" s="14">
        <v>60.7</v>
      </c>
      <c r="C85" s="14">
        <v>63</v>
      </c>
      <c r="D85" s="38">
        <v>48.8</v>
      </c>
      <c r="E85" s="38">
        <v>46.2</v>
      </c>
      <c r="F85" s="38">
        <v>53.7</v>
      </c>
      <c r="G85" s="47">
        <v>66.6</v>
      </c>
      <c r="H85" s="14">
        <v>44.1</v>
      </c>
      <c r="I85" s="14">
        <v>44.2</v>
      </c>
      <c r="J85" s="38">
        <v>53</v>
      </c>
      <c r="K85" s="38">
        <v>52.2</v>
      </c>
      <c r="L85" s="38">
        <v>55.2</v>
      </c>
      <c r="M85" s="47">
        <v>42.8</v>
      </c>
      <c r="N85" s="14">
        <v>72.7</v>
      </c>
      <c r="O85" s="14">
        <v>70.2</v>
      </c>
      <c r="P85" s="38">
        <v>108.6</v>
      </c>
      <c r="Q85" s="38">
        <v>112.9</v>
      </c>
      <c r="R85" s="38">
        <v>102.8</v>
      </c>
      <c r="S85" s="47">
        <v>64.3</v>
      </c>
    </row>
    <row r="86" spans="1:19" ht="12.75">
      <c r="A86" s="14" t="s">
        <v>456</v>
      </c>
      <c r="B86" s="14">
        <v>60.7</v>
      </c>
      <c r="C86" s="14">
        <v>63.1</v>
      </c>
      <c r="D86" s="38">
        <v>49.2</v>
      </c>
      <c r="E86" s="38">
        <v>46.3</v>
      </c>
      <c r="F86" s="38">
        <v>54.4</v>
      </c>
      <c r="G86" s="47">
        <v>66.6</v>
      </c>
      <c r="H86" s="14">
        <v>44.3</v>
      </c>
      <c r="I86" s="14">
        <v>44.5</v>
      </c>
      <c r="J86" s="38">
        <v>53.8</v>
      </c>
      <c r="K86" s="38">
        <v>52.9</v>
      </c>
      <c r="L86" s="38">
        <v>56.1</v>
      </c>
      <c r="M86" s="47">
        <v>43.1</v>
      </c>
      <c r="N86" s="14">
        <v>72.9</v>
      </c>
      <c r="O86" s="14">
        <v>70.5</v>
      </c>
      <c r="P86" s="38">
        <v>109.4</v>
      </c>
      <c r="Q86" s="38">
        <v>114.1</v>
      </c>
      <c r="R86" s="38">
        <v>103</v>
      </c>
      <c r="S86" s="47">
        <v>64.8</v>
      </c>
    </row>
    <row r="87" spans="1:19" ht="12.75">
      <c r="A87" s="14" t="s">
        <v>457</v>
      </c>
      <c r="B87" s="14">
        <v>61.2</v>
      </c>
      <c r="C87" s="14">
        <v>63.5</v>
      </c>
      <c r="D87" s="38">
        <v>49.6</v>
      </c>
      <c r="E87" s="38">
        <v>46.5</v>
      </c>
      <c r="F87" s="38">
        <v>55</v>
      </c>
      <c r="G87" s="47">
        <v>66.9</v>
      </c>
      <c r="H87" s="14">
        <v>44.5</v>
      </c>
      <c r="I87" s="14">
        <v>44.7</v>
      </c>
      <c r="J87" s="38">
        <v>54.5</v>
      </c>
      <c r="K87" s="38">
        <v>53.5</v>
      </c>
      <c r="L87" s="38">
        <v>56.7</v>
      </c>
      <c r="M87" s="47">
        <v>43.5</v>
      </c>
      <c r="N87" s="14">
        <v>72.7</v>
      </c>
      <c r="O87" s="14">
        <v>70.3</v>
      </c>
      <c r="P87" s="38">
        <v>109.8</v>
      </c>
      <c r="Q87" s="38">
        <v>114.9</v>
      </c>
      <c r="R87" s="38">
        <v>103.1</v>
      </c>
      <c r="S87" s="47">
        <v>65</v>
      </c>
    </row>
    <row r="88" spans="1:19" ht="12.75">
      <c r="A88" s="14" t="s">
        <v>458</v>
      </c>
      <c r="B88" s="14">
        <v>61.8</v>
      </c>
      <c r="C88" s="14">
        <v>64</v>
      </c>
      <c r="D88" s="38">
        <v>50</v>
      </c>
      <c r="E88" s="38">
        <v>46.4</v>
      </c>
      <c r="F88" s="38">
        <v>56.2</v>
      </c>
      <c r="G88" s="47">
        <v>66.9</v>
      </c>
      <c r="H88" s="14">
        <v>44.9</v>
      </c>
      <c r="I88" s="14">
        <v>45</v>
      </c>
      <c r="J88" s="38">
        <v>54.4</v>
      </c>
      <c r="K88" s="38">
        <v>52.7</v>
      </c>
      <c r="L88" s="38">
        <v>57.6</v>
      </c>
      <c r="M88" s="47">
        <v>43.5</v>
      </c>
      <c r="N88" s="14">
        <v>72.7</v>
      </c>
      <c r="O88" s="14">
        <v>70.3</v>
      </c>
      <c r="P88" s="38">
        <v>108.8</v>
      </c>
      <c r="Q88" s="38">
        <v>113.6</v>
      </c>
      <c r="R88" s="38">
        <v>102.5</v>
      </c>
      <c r="S88" s="47">
        <v>65</v>
      </c>
    </row>
    <row r="89" spans="1:19" ht="12.75">
      <c r="A89" s="14" t="s">
        <v>459</v>
      </c>
      <c r="B89" s="14">
        <v>62.3</v>
      </c>
      <c r="C89" s="14">
        <v>64.2</v>
      </c>
      <c r="D89" s="38">
        <v>50.5</v>
      </c>
      <c r="E89" s="38">
        <v>46.9</v>
      </c>
      <c r="F89" s="38">
        <v>56.7</v>
      </c>
      <c r="G89" s="47">
        <v>67.6</v>
      </c>
      <c r="H89" s="14">
        <v>44.8</v>
      </c>
      <c r="I89" s="14">
        <v>44.8</v>
      </c>
      <c r="J89" s="38">
        <v>54.3</v>
      </c>
      <c r="K89" s="38">
        <v>52.4</v>
      </c>
      <c r="L89" s="38">
        <v>57.7</v>
      </c>
      <c r="M89" s="47">
        <v>43.7</v>
      </c>
      <c r="N89" s="14">
        <v>71.9</v>
      </c>
      <c r="O89" s="14">
        <v>69.8</v>
      </c>
      <c r="P89" s="38">
        <v>107.5</v>
      </c>
      <c r="Q89" s="38">
        <v>111.8</v>
      </c>
      <c r="R89" s="38">
        <v>101.7</v>
      </c>
      <c r="S89" s="47">
        <v>64.6</v>
      </c>
    </row>
    <row r="90" spans="1:19" ht="12.75">
      <c r="A90" s="14" t="s">
        <v>460</v>
      </c>
      <c r="B90" s="14">
        <v>62.3</v>
      </c>
      <c r="C90" s="14">
        <v>64.5</v>
      </c>
      <c r="D90" s="38">
        <v>50.9</v>
      </c>
      <c r="E90" s="38">
        <v>47.2</v>
      </c>
      <c r="F90" s="38">
        <v>57.1</v>
      </c>
      <c r="G90" s="47">
        <v>67.8</v>
      </c>
      <c r="H90" s="14">
        <v>45.1</v>
      </c>
      <c r="I90" s="14">
        <v>45.1</v>
      </c>
      <c r="J90" s="38">
        <v>54.7</v>
      </c>
      <c r="K90" s="38">
        <v>52.6</v>
      </c>
      <c r="L90" s="38">
        <v>58.3</v>
      </c>
      <c r="M90" s="47">
        <v>44.1</v>
      </c>
      <c r="N90" s="14">
        <v>72.4</v>
      </c>
      <c r="O90" s="14">
        <v>70</v>
      </c>
      <c r="P90" s="38">
        <v>107.4</v>
      </c>
      <c r="Q90" s="38">
        <v>111.5</v>
      </c>
      <c r="R90" s="38">
        <v>102</v>
      </c>
      <c r="S90" s="47">
        <v>65</v>
      </c>
    </row>
    <row r="91" spans="1:19" ht="12.75">
      <c r="A91" s="14" t="s">
        <v>461</v>
      </c>
      <c r="B91" s="14">
        <v>62.5</v>
      </c>
      <c r="C91" s="14">
        <v>64.7</v>
      </c>
      <c r="D91" s="38">
        <v>52</v>
      </c>
      <c r="E91" s="38">
        <v>48.4</v>
      </c>
      <c r="F91" s="38">
        <v>58.2</v>
      </c>
      <c r="G91" s="47">
        <v>68.3</v>
      </c>
      <c r="H91" s="14">
        <v>45.4</v>
      </c>
      <c r="I91" s="14">
        <v>45.5</v>
      </c>
      <c r="J91" s="38">
        <v>56.3</v>
      </c>
      <c r="K91" s="38">
        <v>54.4</v>
      </c>
      <c r="L91" s="38">
        <v>59.9</v>
      </c>
      <c r="M91" s="47">
        <v>44.8</v>
      </c>
      <c r="N91" s="14">
        <v>72.7</v>
      </c>
      <c r="O91" s="14">
        <v>70.4</v>
      </c>
      <c r="P91" s="38">
        <v>108.2</v>
      </c>
      <c r="Q91" s="38">
        <v>112.2</v>
      </c>
      <c r="R91" s="38">
        <v>102.9</v>
      </c>
      <c r="S91" s="47">
        <v>65.6</v>
      </c>
    </row>
    <row r="92" spans="1:19" ht="12.75">
      <c r="A92" s="14" t="s">
        <v>462</v>
      </c>
      <c r="B92" s="14">
        <v>63.9</v>
      </c>
      <c r="C92" s="14">
        <v>66.1</v>
      </c>
      <c r="D92" s="38">
        <v>52.4</v>
      </c>
      <c r="E92" s="38">
        <v>49</v>
      </c>
      <c r="F92" s="38">
        <v>58.5</v>
      </c>
      <c r="G92" s="47">
        <v>69.2</v>
      </c>
      <c r="H92" s="14">
        <v>46.5</v>
      </c>
      <c r="I92" s="14">
        <v>46.6</v>
      </c>
      <c r="J92" s="38">
        <v>57</v>
      </c>
      <c r="K92" s="38">
        <v>55.5</v>
      </c>
      <c r="L92" s="38">
        <v>60.1</v>
      </c>
      <c r="M92" s="47">
        <v>45.6</v>
      </c>
      <c r="N92" s="14">
        <v>72.8</v>
      </c>
      <c r="O92" s="14">
        <v>70.5</v>
      </c>
      <c r="P92" s="38">
        <v>108.7</v>
      </c>
      <c r="Q92" s="38">
        <v>113.2</v>
      </c>
      <c r="R92" s="38">
        <v>102.8</v>
      </c>
      <c r="S92" s="47">
        <v>65.9</v>
      </c>
    </row>
    <row r="93" spans="1:19" ht="12.75">
      <c r="A93" s="14" t="s">
        <v>463</v>
      </c>
      <c r="B93" s="14">
        <v>64.5</v>
      </c>
      <c r="C93" s="14">
        <v>66.8</v>
      </c>
      <c r="D93" s="38">
        <v>52.7</v>
      </c>
      <c r="E93" s="38">
        <v>49.5</v>
      </c>
      <c r="F93" s="38">
        <v>58.6</v>
      </c>
      <c r="G93" s="47">
        <v>69.9</v>
      </c>
      <c r="H93" s="14">
        <v>47.3</v>
      </c>
      <c r="I93" s="14">
        <v>47.5</v>
      </c>
      <c r="J93" s="38">
        <v>57.6</v>
      </c>
      <c r="K93" s="38">
        <v>56.2</v>
      </c>
      <c r="L93" s="38">
        <v>60.6</v>
      </c>
      <c r="M93" s="47">
        <v>46.5</v>
      </c>
      <c r="N93" s="14">
        <v>73.3</v>
      </c>
      <c r="O93" s="14">
        <v>71.2</v>
      </c>
      <c r="P93" s="38">
        <v>109.2</v>
      </c>
      <c r="Q93" s="38">
        <v>113.5</v>
      </c>
      <c r="R93" s="38">
        <v>103.4</v>
      </c>
      <c r="S93" s="47">
        <v>66.6</v>
      </c>
    </row>
    <row r="94" spans="1:19" ht="12.75">
      <c r="A94" s="14" t="s">
        <v>464</v>
      </c>
      <c r="B94" s="14">
        <v>64.6</v>
      </c>
      <c r="C94" s="14">
        <v>66.7</v>
      </c>
      <c r="D94" s="38">
        <v>52.5</v>
      </c>
      <c r="E94" s="38">
        <v>49.3</v>
      </c>
      <c r="F94" s="38">
        <v>58.5</v>
      </c>
      <c r="G94" s="47">
        <v>70.3</v>
      </c>
      <c r="H94" s="14">
        <v>47.6</v>
      </c>
      <c r="I94" s="14">
        <v>47.8</v>
      </c>
      <c r="J94" s="38">
        <v>57.7</v>
      </c>
      <c r="K94" s="38">
        <v>56.2</v>
      </c>
      <c r="L94" s="38">
        <v>61.1</v>
      </c>
      <c r="M94" s="47">
        <v>47.2</v>
      </c>
      <c r="N94" s="14">
        <v>73.8</v>
      </c>
      <c r="O94" s="14">
        <v>71.7</v>
      </c>
      <c r="P94" s="38">
        <v>109.9</v>
      </c>
      <c r="Q94" s="38">
        <v>114</v>
      </c>
      <c r="R94" s="38">
        <v>104.4</v>
      </c>
      <c r="S94" s="47">
        <v>67.2</v>
      </c>
    </row>
    <row r="95" spans="1:19" ht="12.75">
      <c r="A95" s="14" t="s">
        <v>465</v>
      </c>
      <c r="B95" s="14">
        <v>64.5</v>
      </c>
      <c r="C95" s="14">
        <v>66.6</v>
      </c>
      <c r="D95" s="38">
        <v>53</v>
      </c>
      <c r="E95" s="38">
        <v>49.9</v>
      </c>
      <c r="F95" s="38">
        <v>58.9</v>
      </c>
      <c r="G95" s="47">
        <v>70.6</v>
      </c>
      <c r="H95" s="14">
        <v>47.8</v>
      </c>
      <c r="I95" s="14">
        <v>48</v>
      </c>
      <c r="J95" s="38">
        <v>58.5</v>
      </c>
      <c r="K95" s="38">
        <v>57.3</v>
      </c>
      <c r="L95" s="38">
        <v>61.6</v>
      </c>
      <c r="M95" s="47">
        <v>47.8</v>
      </c>
      <c r="N95" s="14">
        <v>74.2</v>
      </c>
      <c r="O95" s="14">
        <v>72.1</v>
      </c>
      <c r="P95" s="38">
        <v>110.4</v>
      </c>
      <c r="Q95" s="38">
        <v>114.8</v>
      </c>
      <c r="R95" s="38">
        <v>104.6</v>
      </c>
      <c r="S95" s="47">
        <v>67.8</v>
      </c>
    </row>
    <row r="96" spans="1:19" ht="12.75">
      <c r="A96" s="14" t="s">
        <v>466</v>
      </c>
      <c r="B96" s="14">
        <v>64.7</v>
      </c>
      <c r="C96" s="14">
        <v>67.1</v>
      </c>
      <c r="D96" s="38">
        <v>53.6</v>
      </c>
      <c r="E96" s="38">
        <v>50.4</v>
      </c>
      <c r="F96" s="38">
        <v>59.9</v>
      </c>
      <c r="G96" s="47">
        <v>70.2</v>
      </c>
      <c r="H96" s="14">
        <v>48.7</v>
      </c>
      <c r="I96" s="14">
        <v>48.9</v>
      </c>
      <c r="J96" s="38">
        <v>59.4</v>
      </c>
      <c r="K96" s="38">
        <v>58.2</v>
      </c>
      <c r="L96" s="38">
        <v>62.4</v>
      </c>
      <c r="M96" s="47">
        <v>48.2</v>
      </c>
      <c r="N96" s="14">
        <v>75.2</v>
      </c>
      <c r="O96" s="14">
        <v>72.8</v>
      </c>
      <c r="P96" s="38">
        <v>110.8</v>
      </c>
      <c r="Q96" s="38">
        <v>115.6</v>
      </c>
      <c r="R96" s="38">
        <v>104.2</v>
      </c>
      <c r="S96" s="47">
        <v>68.7</v>
      </c>
    </row>
    <row r="97" spans="1:19" ht="12.75">
      <c r="A97" s="14" t="s">
        <v>467</v>
      </c>
      <c r="B97" s="14">
        <v>64.6</v>
      </c>
      <c r="C97" s="14">
        <v>66.6</v>
      </c>
      <c r="D97" s="38">
        <v>53.3</v>
      </c>
      <c r="E97" s="38">
        <v>50.1</v>
      </c>
      <c r="F97" s="38">
        <v>59.7</v>
      </c>
      <c r="G97" s="47">
        <v>70.1</v>
      </c>
      <c r="H97" s="14">
        <v>48.7</v>
      </c>
      <c r="I97" s="14">
        <v>48.9</v>
      </c>
      <c r="J97" s="38">
        <v>59.3</v>
      </c>
      <c r="K97" s="38">
        <v>58</v>
      </c>
      <c r="L97" s="38">
        <v>62.6</v>
      </c>
      <c r="M97" s="47">
        <v>48.6</v>
      </c>
      <c r="N97" s="14">
        <v>75.4</v>
      </c>
      <c r="O97" s="14">
        <v>73.5</v>
      </c>
      <c r="P97" s="38">
        <v>111.2</v>
      </c>
      <c r="Q97" s="38">
        <v>115.9</v>
      </c>
      <c r="R97" s="38">
        <v>104.9</v>
      </c>
      <c r="S97" s="47">
        <v>69.4</v>
      </c>
    </row>
    <row r="98" spans="1:19" ht="12.75">
      <c r="A98" s="14" t="s">
        <v>468</v>
      </c>
      <c r="B98" s="14">
        <v>64.8</v>
      </c>
      <c r="C98" s="14">
        <v>66.6</v>
      </c>
      <c r="D98" s="38">
        <v>53.6</v>
      </c>
      <c r="E98" s="38">
        <v>50.1</v>
      </c>
      <c r="F98" s="38">
        <v>60.3</v>
      </c>
      <c r="G98" s="47">
        <v>70.1</v>
      </c>
      <c r="H98" s="14">
        <v>49</v>
      </c>
      <c r="I98" s="14">
        <v>49.1</v>
      </c>
      <c r="J98" s="38">
        <v>59.7</v>
      </c>
      <c r="K98" s="38">
        <v>58.3</v>
      </c>
      <c r="L98" s="38">
        <v>63.2</v>
      </c>
      <c r="M98" s="47">
        <v>48.9</v>
      </c>
      <c r="N98" s="14">
        <v>75.6</v>
      </c>
      <c r="O98" s="14">
        <v>73.8</v>
      </c>
      <c r="P98" s="38">
        <v>111.4</v>
      </c>
      <c r="Q98" s="38">
        <v>116.4</v>
      </c>
      <c r="R98" s="38">
        <v>104.8</v>
      </c>
      <c r="S98" s="47">
        <v>69.8</v>
      </c>
    </row>
    <row r="99" spans="1:19" ht="12.75">
      <c r="A99" s="14" t="s">
        <v>469</v>
      </c>
      <c r="B99" s="14">
        <v>64.6</v>
      </c>
      <c r="C99" s="14">
        <v>66.3</v>
      </c>
      <c r="D99" s="38">
        <v>53.6</v>
      </c>
      <c r="E99" s="38">
        <v>50</v>
      </c>
      <c r="F99" s="38">
        <v>60.4</v>
      </c>
      <c r="G99" s="47">
        <v>69.7</v>
      </c>
      <c r="H99" s="14">
        <v>48.6</v>
      </c>
      <c r="I99" s="14">
        <v>48.8</v>
      </c>
      <c r="J99" s="38">
        <v>59.1</v>
      </c>
      <c r="K99" s="38">
        <v>57.3</v>
      </c>
      <c r="L99" s="38">
        <v>63</v>
      </c>
      <c r="M99" s="47">
        <v>48.7</v>
      </c>
      <c r="N99" s="14">
        <v>75.3</v>
      </c>
      <c r="O99" s="14">
        <v>73.6</v>
      </c>
      <c r="P99" s="38">
        <v>110.2</v>
      </c>
      <c r="Q99" s="38">
        <v>114.6</v>
      </c>
      <c r="R99" s="38">
        <v>104.4</v>
      </c>
      <c r="S99" s="47">
        <v>69.8</v>
      </c>
    </row>
    <row r="100" spans="1:19" ht="12.75">
      <c r="A100" s="14" t="s">
        <v>470</v>
      </c>
      <c r="B100" s="14">
        <v>64.9</v>
      </c>
      <c r="C100" s="14">
        <v>66.5</v>
      </c>
      <c r="D100" s="38">
        <v>52.8</v>
      </c>
      <c r="E100" s="38">
        <v>48.5</v>
      </c>
      <c r="F100" s="38">
        <v>60.5</v>
      </c>
      <c r="G100" s="47">
        <v>69.3</v>
      </c>
      <c r="H100" s="14">
        <v>48.6</v>
      </c>
      <c r="I100" s="14">
        <v>48.7</v>
      </c>
      <c r="J100" s="38">
        <v>57.3</v>
      </c>
      <c r="K100" s="38">
        <v>54.3</v>
      </c>
      <c r="L100" s="38">
        <v>62.9</v>
      </c>
      <c r="M100" s="47">
        <v>48.1</v>
      </c>
      <c r="N100" s="14">
        <v>74.9</v>
      </c>
      <c r="O100" s="14">
        <v>73.3</v>
      </c>
      <c r="P100" s="38">
        <v>108.4</v>
      </c>
      <c r="Q100" s="38">
        <v>111.8</v>
      </c>
      <c r="R100" s="38">
        <v>103.8</v>
      </c>
      <c r="S100" s="47">
        <v>69.4</v>
      </c>
    </row>
    <row r="101" spans="1:19" ht="12.75">
      <c r="A101" s="14" t="s">
        <v>471</v>
      </c>
      <c r="B101" s="14">
        <v>65.7</v>
      </c>
      <c r="C101" s="14">
        <v>67.5</v>
      </c>
      <c r="D101" s="38">
        <v>53.8</v>
      </c>
      <c r="E101" s="38">
        <v>49.5</v>
      </c>
      <c r="F101" s="38">
        <v>61.4</v>
      </c>
      <c r="G101" s="47">
        <v>70.2</v>
      </c>
      <c r="H101" s="14">
        <v>48.7</v>
      </c>
      <c r="I101" s="14">
        <v>48.8</v>
      </c>
      <c r="J101" s="38">
        <v>56.8</v>
      </c>
      <c r="K101" s="38">
        <v>53.7</v>
      </c>
      <c r="L101" s="38">
        <v>62.6</v>
      </c>
      <c r="M101" s="47">
        <v>48.1</v>
      </c>
      <c r="N101" s="14">
        <v>74.1</v>
      </c>
      <c r="O101" s="14">
        <v>72.3</v>
      </c>
      <c r="P101" s="38">
        <v>105.6</v>
      </c>
      <c r="Q101" s="38">
        <v>108.4</v>
      </c>
      <c r="R101" s="38">
        <v>101.9</v>
      </c>
      <c r="S101" s="47">
        <v>68.6</v>
      </c>
    </row>
    <row r="102" spans="1:19" ht="12.75">
      <c r="A102" s="14" t="s">
        <v>472</v>
      </c>
      <c r="B102" s="14">
        <v>66.9</v>
      </c>
      <c r="C102" s="14">
        <v>68.6</v>
      </c>
      <c r="D102" s="38">
        <v>54.6</v>
      </c>
      <c r="E102" s="38">
        <v>50.3</v>
      </c>
      <c r="F102" s="38">
        <v>62.1</v>
      </c>
      <c r="G102" s="47">
        <v>71.1</v>
      </c>
      <c r="H102" s="14">
        <v>49.2</v>
      </c>
      <c r="I102" s="14">
        <v>49.3</v>
      </c>
      <c r="J102" s="38">
        <v>56.6</v>
      </c>
      <c r="K102" s="38">
        <v>53.2</v>
      </c>
      <c r="L102" s="38">
        <v>62.5</v>
      </c>
      <c r="M102" s="47">
        <v>48.5</v>
      </c>
      <c r="N102" s="14">
        <v>73.6</v>
      </c>
      <c r="O102" s="14">
        <v>71.9</v>
      </c>
      <c r="P102" s="38">
        <v>103.6</v>
      </c>
      <c r="Q102" s="38">
        <v>105.8</v>
      </c>
      <c r="R102" s="38">
        <v>100.7</v>
      </c>
      <c r="S102" s="47">
        <v>68.2</v>
      </c>
    </row>
    <row r="103" spans="1:19" ht="12.75">
      <c r="A103" s="14" t="s">
        <v>473</v>
      </c>
      <c r="B103" s="14">
        <v>66.5</v>
      </c>
      <c r="C103" s="14">
        <v>68</v>
      </c>
      <c r="D103" s="38">
        <v>55.5</v>
      </c>
      <c r="E103" s="38">
        <v>51.2</v>
      </c>
      <c r="F103" s="38">
        <v>62.8</v>
      </c>
      <c r="G103" s="47">
        <v>71</v>
      </c>
      <c r="H103" s="14">
        <v>48.5</v>
      </c>
      <c r="I103" s="14">
        <v>48.5</v>
      </c>
      <c r="J103" s="38">
        <v>55.4</v>
      </c>
      <c r="K103" s="38">
        <v>51.3</v>
      </c>
      <c r="L103" s="38">
        <v>62.4</v>
      </c>
      <c r="M103" s="47">
        <v>47.7</v>
      </c>
      <c r="N103" s="14">
        <v>72.9</v>
      </c>
      <c r="O103" s="14">
        <v>71.4</v>
      </c>
      <c r="P103" s="38">
        <v>99.9</v>
      </c>
      <c r="Q103" s="38">
        <v>100.2</v>
      </c>
      <c r="R103" s="38">
        <v>99.5</v>
      </c>
      <c r="S103" s="47">
        <v>67.1</v>
      </c>
    </row>
    <row r="104" spans="1:19" ht="12.75">
      <c r="A104" s="14" t="s">
        <v>474</v>
      </c>
      <c r="B104" s="14">
        <v>68.5</v>
      </c>
      <c r="C104" s="14">
        <v>70.1</v>
      </c>
      <c r="D104" s="38">
        <v>56.7</v>
      </c>
      <c r="E104" s="38">
        <v>53</v>
      </c>
      <c r="F104" s="38">
        <v>63.2</v>
      </c>
      <c r="G104" s="47">
        <v>72.9</v>
      </c>
      <c r="H104" s="14">
        <v>50.1</v>
      </c>
      <c r="I104" s="14">
        <v>50.2</v>
      </c>
      <c r="J104" s="38">
        <v>57.1</v>
      </c>
      <c r="K104" s="38">
        <v>53.7</v>
      </c>
      <c r="L104" s="38">
        <v>63</v>
      </c>
      <c r="M104" s="47">
        <v>49.2</v>
      </c>
      <c r="N104" s="14">
        <v>73.2</v>
      </c>
      <c r="O104" s="14">
        <v>71.7</v>
      </c>
      <c r="P104" s="38">
        <v>100.6</v>
      </c>
      <c r="Q104" s="38">
        <v>101.3</v>
      </c>
      <c r="R104" s="38">
        <v>99.7</v>
      </c>
      <c r="S104" s="47">
        <v>67.6</v>
      </c>
    </row>
    <row r="105" spans="1:19" ht="12.75">
      <c r="A105" s="14" t="s">
        <v>475</v>
      </c>
      <c r="B105" s="14">
        <v>68.6</v>
      </c>
      <c r="C105" s="14">
        <v>70.3</v>
      </c>
      <c r="D105" s="38">
        <v>57.5</v>
      </c>
      <c r="E105" s="38">
        <v>54</v>
      </c>
      <c r="F105" s="38">
        <v>63.8</v>
      </c>
      <c r="G105" s="47">
        <v>73.1</v>
      </c>
      <c r="H105" s="14">
        <v>50.4</v>
      </c>
      <c r="I105" s="14">
        <v>50.5</v>
      </c>
      <c r="J105" s="38">
        <v>57.8</v>
      </c>
      <c r="K105" s="38">
        <v>54.5</v>
      </c>
      <c r="L105" s="38">
        <v>63.7</v>
      </c>
      <c r="M105" s="47">
        <v>49.7</v>
      </c>
      <c r="N105" s="14">
        <v>73.6</v>
      </c>
      <c r="O105" s="14">
        <v>71.9</v>
      </c>
      <c r="P105" s="38">
        <v>100.5</v>
      </c>
      <c r="Q105" s="38">
        <v>101.1</v>
      </c>
      <c r="R105" s="38">
        <v>99.8</v>
      </c>
      <c r="S105" s="47">
        <v>68</v>
      </c>
    </row>
    <row r="106" spans="1:19" ht="12.75">
      <c r="A106" s="14" t="s">
        <v>476</v>
      </c>
      <c r="B106" s="14">
        <v>69.3</v>
      </c>
      <c r="C106" s="14">
        <v>70.9</v>
      </c>
      <c r="D106" s="38">
        <v>58.1</v>
      </c>
      <c r="E106" s="38">
        <v>54.1</v>
      </c>
      <c r="F106" s="38">
        <v>65.1</v>
      </c>
      <c r="G106" s="47">
        <v>73.5</v>
      </c>
      <c r="H106" s="14">
        <v>50.9</v>
      </c>
      <c r="I106" s="14">
        <v>51</v>
      </c>
      <c r="J106" s="38">
        <v>58.1</v>
      </c>
      <c r="K106" s="38">
        <v>54.2</v>
      </c>
      <c r="L106" s="38">
        <v>64.9</v>
      </c>
      <c r="M106" s="47">
        <v>50.2</v>
      </c>
      <c r="N106" s="14">
        <v>73.4</v>
      </c>
      <c r="O106" s="14">
        <v>71.9</v>
      </c>
      <c r="P106" s="38">
        <v>100</v>
      </c>
      <c r="Q106" s="38">
        <v>100.3</v>
      </c>
      <c r="R106" s="38">
        <v>99.7</v>
      </c>
      <c r="S106" s="47">
        <v>68.3</v>
      </c>
    </row>
    <row r="107" spans="1:19" ht="12.75">
      <c r="A107" s="14" t="s">
        <v>477</v>
      </c>
      <c r="B107" s="14">
        <v>68.8</v>
      </c>
      <c r="C107" s="14">
        <v>70.3</v>
      </c>
      <c r="D107" s="38">
        <v>59.1</v>
      </c>
      <c r="E107" s="38">
        <v>55</v>
      </c>
      <c r="F107" s="38">
        <v>66.4</v>
      </c>
      <c r="G107" s="47">
        <v>73.9</v>
      </c>
      <c r="H107" s="14">
        <v>51</v>
      </c>
      <c r="I107" s="14">
        <v>51.1</v>
      </c>
      <c r="J107" s="38">
        <v>59.6</v>
      </c>
      <c r="K107" s="38">
        <v>55.9</v>
      </c>
      <c r="L107" s="38">
        <v>66.5</v>
      </c>
      <c r="M107" s="47">
        <v>51.1</v>
      </c>
      <c r="N107" s="14">
        <v>74.1</v>
      </c>
      <c r="O107" s="14">
        <v>72.7</v>
      </c>
      <c r="P107" s="38">
        <v>100.9</v>
      </c>
      <c r="Q107" s="38">
        <v>101.5</v>
      </c>
      <c r="R107" s="38">
        <v>100.1</v>
      </c>
      <c r="S107" s="47">
        <v>69.1</v>
      </c>
    </row>
    <row r="108" spans="1:19" ht="12.75">
      <c r="A108" s="14" t="s">
        <v>478</v>
      </c>
      <c r="B108" s="14">
        <v>69.4</v>
      </c>
      <c r="C108" s="14">
        <v>71.3</v>
      </c>
      <c r="D108" s="38">
        <v>59.8</v>
      </c>
      <c r="E108" s="38">
        <v>55.9</v>
      </c>
      <c r="F108" s="38">
        <v>67.2</v>
      </c>
      <c r="G108" s="47">
        <v>74.1</v>
      </c>
      <c r="H108" s="14">
        <v>52.2</v>
      </c>
      <c r="I108" s="14">
        <v>52.5</v>
      </c>
      <c r="J108" s="38">
        <v>61.6</v>
      </c>
      <c r="K108" s="38">
        <v>58.1</v>
      </c>
      <c r="L108" s="38">
        <v>68.3</v>
      </c>
      <c r="M108" s="47">
        <v>52.3</v>
      </c>
      <c r="N108" s="14">
        <v>75.1</v>
      </c>
      <c r="O108" s="14">
        <v>73.5</v>
      </c>
      <c r="P108" s="38">
        <v>102.9</v>
      </c>
      <c r="Q108" s="38">
        <v>103.9</v>
      </c>
      <c r="R108" s="38">
        <v>101.6</v>
      </c>
      <c r="S108" s="47">
        <v>70.5</v>
      </c>
    </row>
    <row r="109" spans="1:19" ht="12.75">
      <c r="A109" s="14" t="s">
        <v>479</v>
      </c>
      <c r="B109" s="14">
        <v>71.1</v>
      </c>
      <c r="C109" s="14">
        <v>72.8</v>
      </c>
      <c r="D109" s="38">
        <v>59.9</v>
      </c>
      <c r="E109" s="38">
        <v>56</v>
      </c>
      <c r="F109" s="38">
        <v>67.5</v>
      </c>
      <c r="G109" s="47">
        <v>74.6</v>
      </c>
      <c r="H109" s="14">
        <v>53.7</v>
      </c>
      <c r="I109" s="14">
        <v>53.9</v>
      </c>
      <c r="J109" s="38">
        <v>62.8</v>
      </c>
      <c r="K109" s="38">
        <v>59.6</v>
      </c>
      <c r="L109" s="38">
        <v>69.2</v>
      </c>
      <c r="M109" s="47">
        <v>53.4</v>
      </c>
      <c r="N109" s="14">
        <v>75.5</v>
      </c>
      <c r="O109" s="14">
        <v>74.1</v>
      </c>
      <c r="P109" s="38">
        <v>104.7</v>
      </c>
      <c r="Q109" s="38">
        <v>106.3</v>
      </c>
      <c r="R109" s="38">
        <v>102.6</v>
      </c>
      <c r="S109" s="47">
        <v>71.6</v>
      </c>
    </row>
    <row r="110" spans="1:19" ht="12.75">
      <c r="A110" s="14" t="s">
        <v>480</v>
      </c>
      <c r="B110" s="14">
        <v>71.3</v>
      </c>
      <c r="C110" s="14">
        <v>73.2</v>
      </c>
      <c r="D110" s="38">
        <v>60.2</v>
      </c>
      <c r="E110" s="38">
        <v>56.4</v>
      </c>
      <c r="F110" s="38">
        <v>67.8</v>
      </c>
      <c r="G110" s="47">
        <v>74.8</v>
      </c>
      <c r="H110" s="14">
        <v>54.3</v>
      </c>
      <c r="I110" s="14">
        <v>54.5</v>
      </c>
      <c r="J110" s="38">
        <v>63.4</v>
      </c>
      <c r="K110" s="38">
        <v>60.5</v>
      </c>
      <c r="L110" s="38">
        <v>69.5</v>
      </c>
      <c r="M110" s="47">
        <v>54.1</v>
      </c>
      <c r="N110" s="14">
        <v>76.1</v>
      </c>
      <c r="O110" s="14">
        <v>74.5</v>
      </c>
      <c r="P110" s="38">
        <v>105.2</v>
      </c>
      <c r="Q110" s="38">
        <v>107.2</v>
      </c>
      <c r="R110" s="38">
        <v>102.5</v>
      </c>
      <c r="S110" s="47">
        <v>72.3</v>
      </c>
    </row>
    <row r="111" spans="1:19" ht="12.75">
      <c r="A111" s="14" t="s">
        <v>481</v>
      </c>
      <c r="B111" s="14">
        <v>72.1</v>
      </c>
      <c r="C111" s="14">
        <v>73.8</v>
      </c>
      <c r="D111" s="38">
        <v>61.1</v>
      </c>
      <c r="E111" s="38">
        <v>57.9</v>
      </c>
      <c r="F111" s="38">
        <v>68.1</v>
      </c>
      <c r="G111" s="47">
        <v>75.7</v>
      </c>
      <c r="H111" s="14">
        <v>55.3</v>
      </c>
      <c r="I111" s="14">
        <v>55.5</v>
      </c>
      <c r="J111" s="38">
        <v>65.6</v>
      </c>
      <c r="K111" s="38">
        <v>63.9</v>
      </c>
      <c r="L111" s="38">
        <v>70.3</v>
      </c>
      <c r="M111" s="47">
        <v>55.6</v>
      </c>
      <c r="N111" s="14">
        <v>76.8</v>
      </c>
      <c r="O111" s="14">
        <v>75.3</v>
      </c>
      <c r="P111" s="38">
        <v>107.4</v>
      </c>
      <c r="Q111" s="38">
        <v>110.4</v>
      </c>
      <c r="R111" s="38">
        <v>103.3</v>
      </c>
      <c r="S111" s="47">
        <v>73.5</v>
      </c>
    </row>
    <row r="112" spans="1:19" ht="12.75">
      <c r="A112" s="14" t="s">
        <v>482</v>
      </c>
      <c r="B112" s="14">
        <v>73.5</v>
      </c>
      <c r="C112" s="14">
        <v>75.4</v>
      </c>
      <c r="D112" s="38">
        <v>61.3</v>
      </c>
      <c r="E112" s="38">
        <v>58.5</v>
      </c>
      <c r="F112" s="38">
        <v>67.8</v>
      </c>
      <c r="G112" s="47">
        <v>76.2</v>
      </c>
      <c r="H112" s="14">
        <v>57.1</v>
      </c>
      <c r="I112" s="14">
        <v>57.6</v>
      </c>
      <c r="J112" s="38">
        <v>67.1</v>
      </c>
      <c r="K112" s="38">
        <v>66.6</v>
      </c>
      <c r="L112" s="38">
        <v>70.4</v>
      </c>
      <c r="M112" s="47">
        <v>56.9</v>
      </c>
      <c r="N112" s="14">
        <v>77.8</v>
      </c>
      <c r="O112" s="14">
        <v>76.4</v>
      </c>
      <c r="P112" s="38">
        <v>109.4</v>
      </c>
      <c r="Q112" s="38">
        <v>113.7</v>
      </c>
      <c r="R112" s="38">
        <v>103.8</v>
      </c>
      <c r="S112" s="47">
        <v>74.7</v>
      </c>
    </row>
    <row r="113" spans="1:19" ht="12.75">
      <c r="A113" s="14" t="s">
        <v>483</v>
      </c>
      <c r="B113" s="14">
        <v>73.7</v>
      </c>
      <c r="C113" s="14">
        <v>75.5</v>
      </c>
      <c r="D113" s="38">
        <v>61.4</v>
      </c>
      <c r="E113" s="38">
        <v>58.9</v>
      </c>
      <c r="F113" s="38">
        <v>67.7</v>
      </c>
      <c r="G113" s="47">
        <v>75.6</v>
      </c>
      <c r="H113" s="14">
        <v>57.9</v>
      </c>
      <c r="I113" s="14">
        <v>58.3</v>
      </c>
      <c r="J113" s="38">
        <v>67.7</v>
      </c>
      <c r="K113" s="38">
        <v>67.7</v>
      </c>
      <c r="L113" s="38">
        <v>70.5</v>
      </c>
      <c r="M113" s="47">
        <v>57.1</v>
      </c>
      <c r="N113" s="14">
        <v>78.6</v>
      </c>
      <c r="O113" s="14">
        <v>77.2</v>
      </c>
      <c r="P113" s="38">
        <v>110.4</v>
      </c>
      <c r="Q113" s="38">
        <v>115</v>
      </c>
      <c r="R113" s="38">
        <v>104.2</v>
      </c>
      <c r="S113" s="47">
        <v>75.4</v>
      </c>
    </row>
    <row r="114" spans="1:19" ht="12.75">
      <c r="A114" s="14" t="s">
        <v>484</v>
      </c>
      <c r="B114" s="14">
        <v>72.7</v>
      </c>
      <c r="C114" s="14">
        <v>74.8</v>
      </c>
      <c r="D114" s="38">
        <v>61.9</v>
      </c>
      <c r="E114" s="38">
        <v>59.4</v>
      </c>
      <c r="F114" s="38">
        <v>68.4</v>
      </c>
      <c r="G114" s="47">
        <v>75.2</v>
      </c>
      <c r="H114" s="14">
        <v>57.5</v>
      </c>
      <c r="I114" s="14">
        <v>58.2</v>
      </c>
      <c r="J114" s="38">
        <v>68.3</v>
      </c>
      <c r="K114" s="38">
        <v>68.6</v>
      </c>
      <c r="L114" s="38">
        <v>70.8</v>
      </c>
      <c r="M114" s="47">
        <v>57</v>
      </c>
      <c r="N114" s="14">
        <v>79</v>
      </c>
      <c r="O114" s="14">
        <v>77.7</v>
      </c>
      <c r="P114" s="38">
        <v>110.4</v>
      </c>
      <c r="Q114" s="38">
        <v>115.5</v>
      </c>
      <c r="R114" s="38">
        <v>103.6</v>
      </c>
      <c r="S114" s="47">
        <v>75.9</v>
      </c>
    </row>
    <row r="115" spans="1:19" ht="12.75">
      <c r="A115" s="14" t="s">
        <v>485</v>
      </c>
      <c r="B115" s="14">
        <v>73</v>
      </c>
      <c r="C115" s="14">
        <v>74.4</v>
      </c>
      <c r="D115" s="38">
        <v>61.2</v>
      </c>
      <c r="E115" s="38">
        <v>58.7</v>
      </c>
      <c r="F115" s="38">
        <v>67.9</v>
      </c>
      <c r="G115" s="47">
        <v>75</v>
      </c>
      <c r="H115" s="14">
        <v>58.1</v>
      </c>
      <c r="I115" s="14">
        <v>58.1</v>
      </c>
      <c r="J115" s="38">
        <v>68.2</v>
      </c>
      <c r="K115" s="38">
        <v>68.5</v>
      </c>
      <c r="L115" s="38">
        <v>70.8</v>
      </c>
      <c r="M115" s="47">
        <v>57.4</v>
      </c>
      <c r="N115" s="14">
        <v>79.5</v>
      </c>
      <c r="O115" s="14">
        <v>78.1</v>
      </c>
      <c r="P115" s="38">
        <v>111.4</v>
      </c>
      <c r="Q115" s="38">
        <v>116.7</v>
      </c>
      <c r="R115" s="38">
        <v>104.3</v>
      </c>
      <c r="S115" s="47">
        <v>76.5</v>
      </c>
    </row>
    <row r="116" spans="1:19" ht="12.75">
      <c r="A116" s="14" t="s">
        <v>486</v>
      </c>
      <c r="B116" s="14">
        <v>72</v>
      </c>
      <c r="C116" s="14">
        <v>74.3</v>
      </c>
      <c r="D116" s="38">
        <v>60</v>
      </c>
      <c r="E116" s="38">
        <v>56.5</v>
      </c>
      <c r="F116" s="38">
        <v>68.1</v>
      </c>
      <c r="G116" s="47">
        <v>74.2</v>
      </c>
      <c r="H116" s="14">
        <v>57.2</v>
      </c>
      <c r="I116" s="14">
        <v>57.7</v>
      </c>
      <c r="J116" s="38">
        <v>66</v>
      </c>
      <c r="K116" s="38">
        <v>65</v>
      </c>
      <c r="L116" s="38">
        <v>70.4</v>
      </c>
      <c r="M116" s="47">
        <v>56.7</v>
      </c>
      <c r="N116" s="14">
        <v>79.5</v>
      </c>
      <c r="O116" s="14">
        <v>77.8</v>
      </c>
      <c r="P116" s="38">
        <v>110</v>
      </c>
      <c r="Q116" s="38">
        <v>115.1</v>
      </c>
      <c r="R116" s="38">
        <v>103.4</v>
      </c>
      <c r="S116" s="47">
        <v>76.5</v>
      </c>
    </row>
    <row r="117" spans="1:19" ht="12.75">
      <c r="A117" s="14" t="s">
        <v>487</v>
      </c>
      <c r="B117" s="14">
        <v>72.3</v>
      </c>
      <c r="C117" s="14">
        <v>74.1</v>
      </c>
      <c r="D117" s="38">
        <v>61</v>
      </c>
      <c r="E117" s="38">
        <v>57.1</v>
      </c>
      <c r="F117" s="38">
        <v>69.6</v>
      </c>
      <c r="G117" s="47">
        <v>74.4</v>
      </c>
      <c r="H117" s="14">
        <v>57.4</v>
      </c>
      <c r="I117" s="14">
        <v>57.8</v>
      </c>
      <c r="J117" s="38">
        <v>66.4</v>
      </c>
      <c r="K117" s="38">
        <v>65.1</v>
      </c>
      <c r="L117" s="38">
        <v>70.9</v>
      </c>
      <c r="M117" s="47">
        <v>56.8</v>
      </c>
      <c r="N117" s="14">
        <v>79.3</v>
      </c>
      <c r="O117" s="14">
        <v>77.9</v>
      </c>
      <c r="P117" s="38">
        <v>108.8</v>
      </c>
      <c r="Q117" s="38">
        <v>114</v>
      </c>
      <c r="R117" s="38">
        <v>101.8</v>
      </c>
      <c r="S117" s="47">
        <v>76.4</v>
      </c>
    </row>
    <row r="118" spans="1:19" ht="12.75">
      <c r="A118" s="14" t="s">
        <v>488</v>
      </c>
      <c r="B118" s="14">
        <v>71.7</v>
      </c>
      <c r="C118" s="14">
        <v>73.3</v>
      </c>
      <c r="D118" s="38">
        <v>61.7</v>
      </c>
      <c r="E118" s="38">
        <v>57.4</v>
      </c>
      <c r="F118" s="38">
        <v>70.6</v>
      </c>
      <c r="G118" s="47">
        <v>73.7</v>
      </c>
      <c r="H118" s="14">
        <v>56.6</v>
      </c>
      <c r="I118" s="14">
        <v>57</v>
      </c>
      <c r="J118" s="38">
        <v>66.9</v>
      </c>
      <c r="K118" s="38">
        <v>65.4</v>
      </c>
      <c r="L118" s="38">
        <v>71.4</v>
      </c>
      <c r="M118" s="47">
        <v>56.1</v>
      </c>
      <c r="N118" s="14">
        <v>78.9</v>
      </c>
      <c r="O118" s="14">
        <v>77.7</v>
      </c>
      <c r="P118" s="38">
        <v>108.4</v>
      </c>
      <c r="Q118" s="38">
        <v>114</v>
      </c>
      <c r="R118" s="38">
        <v>101.1</v>
      </c>
      <c r="S118" s="47">
        <v>76.1</v>
      </c>
    </row>
    <row r="119" spans="1:19" ht="12.75">
      <c r="A119" s="14" t="s">
        <v>489</v>
      </c>
      <c r="B119" s="14">
        <v>72.3</v>
      </c>
      <c r="C119" s="14">
        <v>74</v>
      </c>
      <c r="D119" s="38">
        <v>62.3</v>
      </c>
      <c r="E119" s="38">
        <v>57.8</v>
      </c>
      <c r="F119" s="38">
        <v>70.8</v>
      </c>
      <c r="G119" s="47">
        <v>73.5</v>
      </c>
      <c r="H119" s="14">
        <v>56.2</v>
      </c>
      <c r="I119" s="14">
        <v>56.6</v>
      </c>
      <c r="J119" s="38">
        <v>65.1</v>
      </c>
      <c r="K119" s="38">
        <v>63.5</v>
      </c>
      <c r="L119" s="38">
        <v>68.8</v>
      </c>
      <c r="M119" s="47">
        <v>54.9</v>
      </c>
      <c r="N119" s="14">
        <v>77.7</v>
      </c>
      <c r="O119" s="14">
        <v>76.4</v>
      </c>
      <c r="P119" s="38">
        <v>104.5</v>
      </c>
      <c r="Q119" s="38">
        <v>110</v>
      </c>
      <c r="R119" s="38">
        <v>97.3</v>
      </c>
      <c r="S119" s="47">
        <v>74.6</v>
      </c>
    </row>
    <row r="120" spans="1:19" ht="12.75">
      <c r="A120" s="14" t="s">
        <v>490</v>
      </c>
      <c r="B120" s="14">
        <v>73.3</v>
      </c>
      <c r="C120" s="14">
        <v>74.6</v>
      </c>
      <c r="D120" s="38">
        <v>62.1</v>
      </c>
      <c r="E120" s="38">
        <v>57.4</v>
      </c>
      <c r="F120" s="38">
        <v>70.3</v>
      </c>
      <c r="G120" s="47">
        <v>74.8</v>
      </c>
      <c r="H120" s="14">
        <v>55.2</v>
      </c>
      <c r="I120" s="14">
        <v>55.2</v>
      </c>
      <c r="J120" s="38">
        <v>60.5</v>
      </c>
      <c r="K120" s="38">
        <v>58.2</v>
      </c>
      <c r="L120" s="38">
        <v>64.5</v>
      </c>
      <c r="M120" s="47">
        <v>53.8</v>
      </c>
      <c r="N120" s="14">
        <v>75.3</v>
      </c>
      <c r="O120" s="14">
        <v>74</v>
      </c>
      <c r="P120" s="38">
        <v>97.3</v>
      </c>
      <c r="Q120" s="38">
        <v>101.5</v>
      </c>
      <c r="R120" s="38">
        <v>91.7</v>
      </c>
      <c r="S120" s="47">
        <v>71.9</v>
      </c>
    </row>
    <row r="121" spans="1:19" ht="12.75">
      <c r="A121" s="14" t="s">
        <v>491</v>
      </c>
      <c r="B121" s="14">
        <v>74.5</v>
      </c>
      <c r="C121" s="14">
        <v>75.8</v>
      </c>
      <c r="D121" s="38">
        <v>63.7</v>
      </c>
      <c r="E121" s="38">
        <v>58.6</v>
      </c>
      <c r="F121" s="38">
        <v>71.8</v>
      </c>
      <c r="G121" s="47">
        <v>76.7</v>
      </c>
      <c r="H121" s="14">
        <v>55.6</v>
      </c>
      <c r="I121" s="14">
        <v>55.6</v>
      </c>
      <c r="J121" s="38">
        <v>60.9</v>
      </c>
      <c r="K121" s="38">
        <v>57.6</v>
      </c>
      <c r="L121" s="38">
        <v>66</v>
      </c>
      <c r="M121" s="47">
        <v>54.5</v>
      </c>
      <c r="N121" s="14">
        <v>74.7</v>
      </c>
      <c r="O121" s="14">
        <v>73.3</v>
      </c>
      <c r="P121" s="38">
        <v>95.6</v>
      </c>
      <c r="Q121" s="38">
        <v>98.2</v>
      </c>
      <c r="R121" s="38">
        <v>92</v>
      </c>
      <c r="S121" s="47">
        <v>71</v>
      </c>
    </row>
    <row r="122" spans="1:19" ht="12.75">
      <c r="A122" s="14" t="s">
        <v>492</v>
      </c>
      <c r="B122" s="14">
        <v>75.2</v>
      </c>
      <c r="C122" s="14">
        <v>76.7</v>
      </c>
      <c r="D122" s="38">
        <v>65.4</v>
      </c>
      <c r="E122" s="38">
        <v>60</v>
      </c>
      <c r="F122" s="38">
        <v>73.8</v>
      </c>
      <c r="G122" s="47">
        <v>78</v>
      </c>
      <c r="H122" s="14">
        <v>56.7</v>
      </c>
      <c r="I122" s="14">
        <v>56.7</v>
      </c>
      <c r="J122" s="38">
        <v>63.4</v>
      </c>
      <c r="K122" s="38">
        <v>59.1</v>
      </c>
      <c r="L122" s="38">
        <v>69.8</v>
      </c>
      <c r="M122" s="47">
        <v>56.2</v>
      </c>
      <c r="N122" s="14">
        <v>75.4</v>
      </c>
      <c r="O122" s="14">
        <v>74</v>
      </c>
      <c r="P122" s="38">
        <v>96.9</v>
      </c>
      <c r="Q122" s="38">
        <v>98.6</v>
      </c>
      <c r="R122" s="38">
        <v>94.6</v>
      </c>
      <c r="S122" s="47">
        <v>72</v>
      </c>
    </row>
    <row r="123" spans="1:19" ht="12.75">
      <c r="A123" s="14" t="s">
        <v>493</v>
      </c>
      <c r="B123" s="14">
        <v>75.3</v>
      </c>
      <c r="C123" s="14">
        <v>76.7</v>
      </c>
      <c r="D123" s="38">
        <v>65.8</v>
      </c>
      <c r="E123" s="38">
        <v>60.6</v>
      </c>
      <c r="F123" s="38">
        <v>73.6</v>
      </c>
      <c r="G123" s="47">
        <v>78.1</v>
      </c>
      <c r="H123" s="14">
        <v>57.6</v>
      </c>
      <c r="I123" s="14">
        <v>57.7</v>
      </c>
      <c r="J123" s="38">
        <v>65.3</v>
      </c>
      <c r="K123" s="38">
        <v>60.9</v>
      </c>
      <c r="L123" s="38">
        <v>71.7</v>
      </c>
      <c r="M123" s="47">
        <v>57.1</v>
      </c>
      <c r="N123" s="14">
        <v>76.5</v>
      </c>
      <c r="O123" s="14">
        <v>75.2</v>
      </c>
      <c r="P123" s="38">
        <v>99.2</v>
      </c>
      <c r="Q123" s="38">
        <v>100.6</v>
      </c>
      <c r="R123" s="38">
        <v>97.4</v>
      </c>
      <c r="S123" s="47">
        <v>73.1</v>
      </c>
    </row>
    <row r="124" spans="1:19" ht="12.75">
      <c r="A124" s="14" t="s">
        <v>494</v>
      </c>
      <c r="B124" s="14">
        <v>76.4</v>
      </c>
      <c r="C124" s="14">
        <v>77.8</v>
      </c>
      <c r="D124" s="38">
        <v>66.1</v>
      </c>
      <c r="E124" s="38">
        <v>61.5</v>
      </c>
      <c r="F124" s="38">
        <v>73.1</v>
      </c>
      <c r="G124" s="47">
        <v>79.1</v>
      </c>
      <c r="H124" s="14">
        <v>59.3</v>
      </c>
      <c r="I124" s="14">
        <v>59.5</v>
      </c>
      <c r="J124" s="38">
        <v>67</v>
      </c>
      <c r="K124" s="38">
        <v>63.2</v>
      </c>
      <c r="L124" s="38">
        <v>72.7</v>
      </c>
      <c r="M124" s="47">
        <v>59.1</v>
      </c>
      <c r="N124" s="14">
        <v>77.6</v>
      </c>
      <c r="O124" s="14">
        <v>76.5</v>
      </c>
      <c r="P124" s="38">
        <v>101.3</v>
      </c>
      <c r="Q124" s="38">
        <v>102.8</v>
      </c>
      <c r="R124" s="38">
        <v>99.4</v>
      </c>
      <c r="S124" s="47">
        <v>74.7</v>
      </c>
    </row>
    <row r="125" spans="1:19" ht="12.75">
      <c r="A125" s="14" t="s">
        <v>495</v>
      </c>
      <c r="B125" s="14">
        <v>76.9</v>
      </c>
      <c r="C125" s="14">
        <v>78.6</v>
      </c>
      <c r="D125" s="38">
        <v>66.5</v>
      </c>
      <c r="E125" s="38">
        <v>62.1</v>
      </c>
      <c r="F125" s="38">
        <v>73.6</v>
      </c>
      <c r="G125" s="47">
        <v>79.2</v>
      </c>
      <c r="H125" s="14">
        <v>59.8</v>
      </c>
      <c r="I125" s="14">
        <v>60.1</v>
      </c>
      <c r="J125" s="38">
        <v>67.6</v>
      </c>
      <c r="K125" s="38">
        <v>64.6</v>
      </c>
      <c r="L125" s="38">
        <v>72.5</v>
      </c>
      <c r="M125" s="47">
        <v>59.5</v>
      </c>
      <c r="N125" s="14">
        <v>77.8</v>
      </c>
      <c r="O125" s="14">
        <v>76.5</v>
      </c>
      <c r="P125" s="38">
        <v>101.7</v>
      </c>
      <c r="Q125" s="38">
        <v>104</v>
      </c>
      <c r="R125" s="38">
        <v>98.5</v>
      </c>
      <c r="S125" s="47">
        <v>75.1</v>
      </c>
    </row>
    <row r="126" spans="1:19" ht="12.75">
      <c r="A126" s="14" t="s">
        <v>496</v>
      </c>
      <c r="B126" s="14">
        <v>77</v>
      </c>
      <c r="C126" s="14">
        <v>78.6</v>
      </c>
      <c r="D126" s="38">
        <v>67.1</v>
      </c>
      <c r="E126" s="38">
        <v>62.8</v>
      </c>
      <c r="F126" s="38">
        <v>74.4</v>
      </c>
      <c r="G126" s="47">
        <v>79.5</v>
      </c>
      <c r="H126" s="14">
        <v>60.1</v>
      </c>
      <c r="I126" s="14">
        <v>60.4</v>
      </c>
      <c r="J126" s="38">
        <v>68.5</v>
      </c>
      <c r="K126" s="38">
        <v>65.8</v>
      </c>
      <c r="L126" s="38">
        <v>73.1</v>
      </c>
      <c r="M126" s="47">
        <v>60.1</v>
      </c>
      <c r="N126" s="14">
        <v>78.1</v>
      </c>
      <c r="O126" s="14">
        <v>76.8</v>
      </c>
      <c r="P126" s="38">
        <v>102</v>
      </c>
      <c r="Q126" s="38">
        <v>104.8</v>
      </c>
      <c r="R126" s="38">
        <v>98.3</v>
      </c>
      <c r="S126" s="47">
        <v>75.6</v>
      </c>
    </row>
    <row r="127" spans="1:19" ht="12.75">
      <c r="A127" s="14" t="s">
        <v>497</v>
      </c>
      <c r="B127" s="14">
        <v>77.4</v>
      </c>
      <c r="C127" s="14">
        <v>78.9</v>
      </c>
      <c r="D127" s="38">
        <v>68.1</v>
      </c>
      <c r="E127" s="38">
        <v>63.6</v>
      </c>
      <c r="F127" s="38">
        <v>75.8</v>
      </c>
      <c r="G127" s="47">
        <v>79.5</v>
      </c>
      <c r="H127" s="14">
        <v>60.7</v>
      </c>
      <c r="I127" s="14">
        <v>60.9</v>
      </c>
      <c r="J127" s="38">
        <v>69.8</v>
      </c>
      <c r="K127" s="38">
        <v>67</v>
      </c>
      <c r="L127" s="38">
        <v>74.7</v>
      </c>
      <c r="M127" s="47">
        <v>60.3</v>
      </c>
      <c r="N127" s="14">
        <v>78.3</v>
      </c>
      <c r="O127" s="14">
        <v>77.2</v>
      </c>
      <c r="P127" s="38">
        <v>102.4</v>
      </c>
      <c r="Q127" s="38">
        <v>105.4</v>
      </c>
      <c r="R127" s="38">
        <v>98.5</v>
      </c>
      <c r="S127" s="47">
        <v>75.9</v>
      </c>
    </row>
    <row r="128" spans="1:19" ht="12.75">
      <c r="A128" s="14" t="s">
        <v>498</v>
      </c>
      <c r="B128" s="14">
        <v>77.8</v>
      </c>
      <c r="C128" s="14">
        <v>79.3</v>
      </c>
      <c r="D128" s="38">
        <v>69</v>
      </c>
      <c r="E128" s="38">
        <v>64.8</v>
      </c>
      <c r="F128" s="38">
        <v>76.4</v>
      </c>
      <c r="G128" s="47">
        <v>79.6</v>
      </c>
      <c r="H128" s="14">
        <v>61.6</v>
      </c>
      <c r="I128" s="14">
        <v>61.9</v>
      </c>
      <c r="J128" s="38">
        <v>71.6</v>
      </c>
      <c r="K128" s="38">
        <v>69.2</v>
      </c>
      <c r="L128" s="38">
        <v>76.2</v>
      </c>
      <c r="M128" s="47">
        <v>61.2</v>
      </c>
      <c r="N128" s="14">
        <v>79.1</v>
      </c>
      <c r="O128" s="14">
        <v>78</v>
      </c>
      <c r="P128" s="38">
        <v>103.8</v>
      </c>
      <c r="Q128" s="38">
        <v>106.8</v>
      </c>
      <c r="R128" s="38">
        <v>99.8</v>
      </c>
      <c r="S128" s="47">
        <v>77</v>
      </c>
    </row>
    <row r="129" spans="1:19" ht="12.75">
      <c r="A129" s="14" t="s">
        <v>499</v>
      </c>
      <c r="B129" s="14">
        <v>78</v>
      </c>
      <c r="C129" s="14">
        <v>79.7</v>
      </c>
      <c r="D129" s="38">
        <v>69.7</v>
      </c>
      <c r="E129" s="38">
        <v>65.7</v>
      </c>
      <c r="F129" s="38">
        <v>77</v>
      </c>
      <c r="G129" s="47">
        <v>81.3</v>
      </c>
      <c r="H129" s="14">
        <v>63.1</v>
      </c>
      <c r="I129" s="14">
        <v>63.4</v>
      </c>
      <c r="J129" s="38">
        <v>74</v>
      </c>
      <c r="K129" s="38">
        <v>72.1</v>
      </c>
      <c r="L129" s="38">
        <v>77.9</v>
      </c>
      <c r="M129" s="47">
        <v>63.8</v>
      </c>
      <c r="N129" s="14">
        <v>80.9</v>
      </c>
      <c r="O129" s="14">
        <v>79.5</v>
      </c>
      <c r="P129" s="38">
        <v>106.1</v>
      </c>
      <c r="Q129" s="38">
        <v>109.8</v>
      </c>
      <c r="R129" s="38">
        <v>101.1</v>
      </c>
      <c r="S129" s="47">
        <v>78.5</v>
      </c>
    </row>
    <row r="130" spans="1:19" ht="12.75">
      <c r="A130" s="14" t="s">
        <v>500</v>
      </c>
      <c r="B130" s="14">
        <v>79</v>
      </c>
      <c r="C130" s="14">
        <v>80.5</v>
      </c>
      <c r="D130" s="38">
        <v>70.1</v>
      </c>
      <c r="E130" s="38">
        <v>66.3</v>
      </c>
      <c r="F130" s="38">
        <v>77.3</v>
      </c>
      <c r="G130" s="47">
        <v>82.9</v>
      </c>
      <c r="H130" s="14">
        <v>64.4</v>
      </c>
      <c r="I130" s="14">
        <v>64.7</v>
      </c>
      <c r="J130" s="38">
        <v>75</v>
      </c>
      <c r="K130" s="38">
        <v>73.7</v>
      </c>
      <c r="L130" s="38">
        <v>78.1</v>
      </c>
      <c r="M130" s="47">
        <v>65.8</v>
      </c>
      <c r="N130" s="14">
        <v>81.5</v>
      </c>
      <c r="O130" s="14">
        <v>80.4</v>
      </c>
      <c r="P130" s="38">
        <v>106.9</v>
      </c>
      <c r="Q130" s="38">
        <v>111.2</v>
      </c>
      <c r="R130" s="38">
        <v>101.1</v>
      </c>
      <c r="S130" s="47">
        <v>79.4</v>
      </c>
    </row>
    <row r="131" spans="1:19" ht="12.75">
      <c r="A131" s="14" t="s">
        <v>501</v>
      </c>
      <c r="B131" s="14">
        <v>78.1</v>
      </c>
      <c r="C131" s="14">
        <v>79.4</v>
      </c>
      <c r="D131" s="38">
        <v>69.8</v>
      </c>
      <c r="E131" s="38">
        <v>66</v>
      </c>
      <c r="F131" s="38">
        <v>76.9</v>
      </c>
      <c r="G131" s="47">
        <v>81.9</v>
      </c>
      <c r="H131" s="14">
        <v>64.3</v>
      </c>
      <c r="I131" s="14">
        <v>64.4</v>
      </c>
      <c r="J131" s="38">
        <v>75.2</v>
      </c>
      <c r="K131" s="38">
        <v>74.2</v>
      </c>
      <c r="L131" s="38">
        <v>78.2</v>
      </c>
      <c r="M131" s="47">
        <v>65.7</v>
      </c>
      <c r="N131" s="14">
        <v>82.3</v>
      </c>
      <c r="O131" s="14">
        <v>81.2</v>
      </c>
      <c r="P131" s="38">
        <v>107.8</v>
      </c>
      <c r="Q131" s="38">
        <v>112.3</v>
      </c>
      <c r="R131" s="38">
        <v>101.7</v>
      </c>
      <c r="S131" s="47">
        <v>80.3</v>
      </c>
    </row>
    <row r="132" spans="1:19" ht="12.75">
      <c r="A132" s="14" t="s">
        <v>502</v>
      </c>
      <c r="B132" s="14">
        <v>77.8</v>
      </c>
      <c r="C132" s="14">
        <v>79.4</v>
      </c>
      <c r="D132" s="38">
        <v>69.5</v>
      </c>
      <c r="E132" s="38">
        <v>65.4</v>
      </c>
      <c r="F132" s="38">
        <v>77.3</v>
      </c>
      <c r="G132" s="47">
        <v>81.8</v>
      </c>
      <c r="H132" s="14">
        <v>64.4</v>
      </c>
      <c r="I132" s="14">
        <v>64.8</v>
      </c>
      <c r="J132" s="38">
        <v>75.2</v>
      </c>
      <c r="K132" s="38">
        <v>74</v>
      </c>
      <c r="L132" s="38">
        <v>78.5</v>
      </c>
      <c r="M132" s="47">
        <v>65.8</v>
      </c>
      <c r="N132" s="14">
        <v>82.7</v>
      </c>
      <c r="O132" s="14">
        <v>81.5</v>
      </c>
      <c r="P132" s="38">
        <v>108.2</v>
      </c>
      <c r="Q132" s="38">
        <v>113.1</v>
      </c>
      <c r="R132" s="38">
        <v>101.6</v>
      </c>
      <c r="S132" s="47">
        <v>80.4</v>
      </c>
    </row>
    <row r="133" spans="1:19" ht="12.75">
      <c r="A133" s="14" t="s">
        <v>503</v>
      </c>
      <c r="B133" s="14">
        <v>79.3</v>
      </c>
      <c r="C133" s="14">
        <v>81</v>
      </c>
      <c r="D133" s="38">
        <v>70.4</v>
      </c>
      <c r="E133" s="38">
        <v>66.5</v>
      </c>
      <c r="F133" s="38">
        <v>78</v>
      </c>
      <c r="G133" s="47">
        <v>83.1</v>
      </c>
      <c r="H133" s="14">
        <v>67.5</v>
      </c>
      <c r="I133" s="14">
        <v>68</v>
      </c>
      <c r="J133" s="38">
        <v>77.8</v>
      </c>
      <c r="K133" s="38">
        <v>77.3</v>
      </c>
      <c r="L133" s="38">
        <v>80.4</v>
      </c>
      <c r="M133" s="47">
        <v>68.6</v>
      </c>
      <c r="N133" s="14">
        <v>85.1</v>
      </c>
      <c r="O133" s="14">
        <v>83.9</v>
      </c>
      <c r="P133" s="38">
        <v>110.6</v>
      </c>
      <c r="Q133" s="38">
        <v>116.2</v>
      </c>
      <c r="R133" s="38">
        <v>103</v>
      </c>
      <c r="S133" s="47">
        <v>82.6</v>
      </c>
    </row>
    <row r="134" spans="1:19" ht="12.75">
      <c r="A134" s="14" t="s">
        <v>504</v>
      </c>
      <c r="B134" s="14">
        <v>79.5</v>
      </c>
      <c r="C134" s="14">
        <v>81</v>
      </c>
      <c r="D134" s="38">
        <v>70.7</v>
      </c>
      <c r="E134" s="38">
        <v>67</v>
      </c>
      <c r="F134" s="38">
        <v>78</v>
      </c>
      <c r="G134" s="47">
        <v>82.4</v>
      </c>
      <c r="H134" s="14">
        <v>68.2</v>
      </c>
      <c r="I134" s="14">
        <v>68.6</v>
      </c>
      <c r="J134" s="38">
        <v>78.7</v>
      </c>
      <c r="K134" s="38">
        <v>78.9</v>
      </c>
      <c r="L134" s="38">
        <v>80.2</v>
      </c>
      <c r="M134" s="47">
        <v>68.9</v>
      </c>
      <c r="N134" s="14">
        <v>85.8</v>
      </c>
      <c r="O134" s="14">
        <v>84.6</v>
      </c>
      <c r="P134" s="38">
        <v>111.4</v>
      </c>
      <c r="Q134" s="38">
        <v>117.8</v>
      </c>
      <c r="R134" s="38">
        <v>102.8</v>
      </c>
      <c r="S134" s="47">
        <v>83.6</v>
      </c>
    </row>
    <row r="135" spans="1:19" ht="12.75">
      <c r="A135" s="14" t="s">
        <v>505</v>
      </c>
      <c r="B135" s="14">
        <v>79.8</v>
      </c>
      <c r="C135" s="14">
        <v>81.5</v>
      </c>
      <c r="D135" s="38">
        <v>70.6</v>
      </c>
      <c r="E135" s="38">
        <v>67.3</v>
      </c>
      <c r="F135" s="38">
        <v>77.8</v>
      </c>
      <c r="G135" s="47">
        <v>82.6</v>
      </c>
      <c r="H135" s="14">
        <v>69.2</v>
      </c>
      <c r="I135" s="14">
        <v>69.8</v>
      </c>
      <c r="J135" s="38">
        <v>79.5</v>
      </c>
      <c r="K135" s="38">
        <v>80.4</v>
      </c>
      <c r="L135" s="38">
        <v>80.2</v>
      </c>
      <c r="M135" s="47">
        <v>70</v>
      </c>
      <c r="N135" s="14">
        <v>86.7</v>
      </c>
      <c r="O135" s="14">
        <v>85.6</v>
      </c>
      <c r="P135" s="38">
        <v>112.5</v>
      </c>
      <c r="Q135" s="38">
        <v>119.6</v>
      </c>
      <c r="R135" s="38">
        <v>103.1</v>
      </c>
      <c r="S135" s="47">
        <v>84.7</v>
      </c>
    </row>
    <row r="136" spans="1:19" ht="12.75">
      <c r="A136" s="14" t="s">
        <v>506</v>
      </c>
      <c r="B136" s="14">
        <v>79.3</v>
      </c>
      <c r="C136" s="14">
        <v>80.8</v>
      </c>
      <c r="D136" s="38">
        <v>69.9</v>
      </c>
      <c r="E136" s="38">
        <v>66.9</v>
      </c>
      <c r="F136" s="38">
        <v>76.7</v>
      </c>
      <c r="G136" s="47">
        <v>82.3</v>
      </c>
      <c r="H136" s="14">
        <v>69.2</v>
      </c>
      <c r="I136" s="14">
        <v>69.6</v>
      </c>
      <c r="J136" s="38">
        <v>79.4</v>
      </c>
      <c r="K136" s="38">
        <v>81.2</v>
      </c>
      <c r="L136" s="38">
        <v>79.3</v>
      </c>
      <c r="M136" s="47">
        <v>70.3</v>
      </c>
      <c r="N136" s="14">
        <v>87.3</v>
      </c>
      <c r="O136" s="14">
        <v>86.2</v>
      </c>
      <c r="P136" s="38">
        <v>113.6</v>
      </c>
      <c r="Q136" s="38">
        <v>121.4</v>
      </c>
      <c r="R136" s="38">
        <v>103.4</v>
      </c>
      <c r="S136" s="47">
        <v>85.5</v>
      </c>
    </row>
    <row r="137" spans="1:19" ht="12.75">
      <c r="A137" s="14" t="s">
        <v>507</v>
      </c>
      <c r="B137" s="14">
        <v>79.1</v>
      </c>
      <c r="C137" s="14">
        <v>80.5</v>
      </c>
      <c r="D137" s="38">
        <v>70.2</v>
      </c>
      <c r="E137" s="38">
        <v>67.2</v>
      </c>
      <c r="F137" s="38">
        <v>77</v>
      </c>
      <c r="G137" s="47">
        <v>81.8</v>
      </c>
      <c r="H137" s="14">
        <v>69.3</v>
      </c>
      <c r="I137" s="14">
        <v>69.7</v>
      </c>
      <c r="J137" s="38">
        <v>79</v>
      </c>
      <c r="K137" s="38">
        <v>80.6</v>
      </c>
      <c r="L137" s="38">
        <v>79.2</v>
      </c>
      <c r="M137" s="47">
        <v>70.2</v>
      </c>
      <c r="N137" s="14">
        <v>87.6</v>
      </c>
      <c r="O137" s="14">
        <v>86.6</v>
      </c>
      <c r="P137" s="38">
        <v>112.6</v>
      </c>
      <c r="Q137" s="38">
        <v>120</v>
      </c>
      <c r="R137" s="38">
        <v>102.8</v>
      </c>
      <c r="S137" s="47">
        <v>85.9</v>
      </c>
    </row>
    <row r="138" spans="1:19" ht="12.75">
      <c r="A138" s="14" t="s">
        <v>508</v>
      </c>
      <c r="B138" s="14">
        <v>79.1</v>
      </c>
      <c r="C138" s="14">
        <v>80.4</v>
      </c>
      <c r="D138" s="38">
        <v>69.4</v>
      </c>
      <c r="E138" s="38">
        <v>66.2</v>
      </c>
      <c r="F138" s="38">
        <v>76.4</v>
      </c>
      <c r="G138" s="47">
        <v>81.2</v>
      </c>
      <c r="H138" s="14">
        <v>69.9</v>
      </c>
      <c r="I138" s="14">
        <v>70.2</v>
      </c>
      <c r="J138" s="38">
        <v>78.3</v>
      </c>
      <c r="K138" s="38">
        <v>79.8</v>
      </c>
      <c r="L138" s="38">
        <v>78.5</v>
      </c>
      <c r="M138" s="47">
        <v>70.3</v>
      </c>
      <c r="N138" s="14">
        <v>88.3</v>
      </c>
      <c r="O138" s="14">
        <v>87.3</v>
      </c>
      <c r="P138" s="38">
        <v>112.9</v>
      </c>
      <c r="Q138" s="38">
        <v>120.5</v>
      </c>
      <c r="R138" s="38">
        <v>102.8</v>
      </c>
      <c r="S138" s="47">
        <v>86.6</v>
      </c>
    </row>
    <row r="139" spans="1:19" ht="12.75">
      <c r="A139" s="14" t="s">
        <v>509</v>
      </c>
      <c r="B139" s="14">
        <v>78.9</v>
      </c>
      <c r="C139" s="14">
        <v>80.3</v>
      </c>
      <c r="D139" s="38">
        <v>69.6</v>
      </c>
      <c r="E139" s="38">
        <v>66.2</v>
      </c>
      <c r="F139" s="38">
        <v>76.8</v>
      </c>
      <c r="G139" s="47">
        <v>81.2</v>
      </c>
      <c r="H139" s="14">
        <v>69.9</v>
      </c>
      <c r="I139" s="14">
        <v>70.3</v>
      </c>
      <c r="J139" s="38">
        <v>78</v>
      </c>
      <c r="K139" s="38">
        <v>79</v>
      </c>
      <c r="L139" s="38">
        <v>78.7</v>
      </c>
      <c r="M139" s="47">
        <v>70.6</v>
      </c>
      <c r="N139" s="14">
        <v>88.6</v>
      </c>
      <c r="O139" s="14">
        <v>87.5</v>
      </c>
      <c r="P139" s="38">
        <v>112</v>
      </c>
      <c r="Q139" s="38">
        <v>119.2</v>
      </c>
      <c r="R139" s="38">
        <v>102.4</v>
      </c>
      <c r="S139" s="47">
        <v>86.9</v>
      </c>
    </row>
    <row r="140" spans="1:19" ht="12.75">
      <c r="A140" s="14" t="s">
        <v>510</v>
      </c>
      <c r="B140" s="14">
        <v>79.3</v>
      </c>
      <c r="C140" s="14">
        <v>80.6</v>
      </c>
      <c r="D140" s="38">
        <v>70.1</v>
      </c>
      <c r="E140" s="38">
        <v>66.6</v>
      </c>
      <c r="F140" s="38">
        <v>77</v>
      </c>
      <c r="G140" s="47">
        <v>81.3</v>
      </c>
      <c r="H140" s="14">
        <v>70</v>
      </c>
      <c r="I140" s="14">
        <v>70.4</v>
      </c>
      <c r="J140" s="38">
        <v>78</v>
      </c>
      <c r="K140" s="38">
        <v>78.8</v>
      </c>
      <c r="L140" s="38">
        <v>78.7</v>
      </c>
      <c r="M140" s="47">
        <v>70.5</v>
      </c>
      <c r="N140" s="14">
        <v>88.2</v>
      </c>
      <c r="O140" s="14">
        <v>87.3</v>
      </c>
      <c r="P140" s="38">
        <v>111.4</v>
      </c>
      <c r="Q140" s="38">
        <v>118.3</v>
      </c>
      <c r="R140" s="38">
        <v>102.1</v>
      </c>
      <c r="S140" s="47">
        <v>86.7</v>
      </c>
    </row>
    <row r="141" spans="1:19" ht="12.75">
      <c r="A141" s="14" t="s">
        <v>511</v>
      </c>
      <c r="B141" s="14">
        <v>78.5</v>
      </c>
      <c r="C141" s="14">
        <v>79.8</v>
      </c>
      <c r="D141" s="38">
        <v>69.6</v>
      </c>
      <c r="E141" s="38">
        <v>66.4</v>
      </c>
      <c r="F141" s="38">
        <v>75.9</v>
      </c>
      <c r="G141" s="47">
        <v>80.4</v>
      </c>
      <c r="H141" s="14">
        <v>68</v>
      </c>
      <c r="I141" s="14">
        <v>68.4</v>
      </c>
      <c r="J141" s="38">
        <v>74.3</v>
      </c>
      <c r="K141" s="38">
        <v>74.3</v>
      </c>
      <c r="L141" s="38">
        <v>75.8</v>
      </c>
      <c r="M141" s="47">
        <v>68.3</v>
      </c>
      <c r="N141" s="14">
        <v>86.6</v>
      </c>
      <c r="O141" s="14">
        <v>85.7</v>
      </c>
      <c r="P141" s="38">
        <v>106.7</v>
      </c>
      <c r="Q141" s="38">
        <v>111.9</v>
      </c>
      <c r="R141" s="38">
        <v>99.9</v>
      </c>
      <c r="S141" s="47">
        <v>85</v>
      </c>
    </row>
    <row r="142" spans="1:19" ht="12.75">
      <c r="A142" s="14" t="s">
        <v>512</v>
      </c>
      <c r="B142" s="14">
        <v>78.7</v>
      </c>
      <c r="C142" s="14">
        <v>80.1</v>
      </c>
      <c r="D142" s="38">
        <v>69.8</v>
      </c>
      <c r="E142" s="38">
        <v>66.3</v>
      </c>
      <c r="F142" s="38">
        <v>76.3</v>
      </c>
      <c r="G142" s="47">
        <v>80.8</v>
      </c>
      <c r="H142" s="14">
        <v>67.9</v>
      </c>
      <c r="I142" s="14">
        <v>68.3</v>
      </c>
      <c r="J142" s="38">
        <v>73.2</v>
      </c>
      <c r="K142" s="38">
        <v>72.7</v>
      </c>
      <c r="L142" s="38">
        <v>75.3</v>
      </c>
      <c r="M142" s="47">
        <v>68.2</v>
      </c>
      <c r="N142" s="14">
        <v>86.3</v>
      </c>
      <c r="O142" s="14">
        <v>85.3</v>
      </c>
      <c r="P142" s="38">
        <v>105</v>
      </c>
      <c r="Q142" s="38">
        <v>109.6</v>
      </c>
      <c r="R142" s="38">
        <v>98.8</v>
      </c>
      <c r="S142" s="47">
        <v>84.5</v>
      </c>
    </row>
    <row r="143" spans="1:19" ht="12.75">
      <c r="A143" s="14" t="s">
        <v>513</v>
      </c>
      <c r="B143" s="14">
        <v>79.3</v>
      </c>
      <c r="C143" s="14">
        <v>80.8</v>
      </c>
      <c r="D143" s="38">
        <v>70.6</v>
      </c>
      <c r="E143" s="38">
        <v>67.3</v>
      </c>
      <c r="F143" s="38">
        <v>76.9</v>
      </c>
      <c r="G143" s="47">
        <v>81.4</v>
      </c>
      <c r="H143" s="14">
        <v>69.4</v>
      </c>
      <c r="I143" s="14">
        <v>69.9</v>
      </c>
      <c r="J143" s="38">
        <v>75.8</v>
      </c>
      <c r="K143" s="38">
        <v>76</v>
      </c>
      <c r="L143" s="38">
        <v>76.8</v>
      </c>
      <c r="M143" s="47">
        <v>70</v>
      </c>
      <c r="N143" s="14">
        <v>87.6</v>
      </c>
      <c r="O143" s="14">
        <v>86.5</v>
      </c>
      <c r="P143" s="38">
        <v>107.3</v>
      </c>
      <c r="Q143" s="38">
        <v>112.8</v>
      </c>
      <c r="R143" s="38">
        <v>99.9</v>
      </c>
      <c r="S143" s="47">
        <v>85.9</v>
      </c>
    </row>
    <row r="144" spans="1:19" ht="12.75">
      <c r="A144" s="14" t="s">
        <v>514</v>
      </c>
      <c r="B144" s="14">
        <v>80.8</v>
      </c>
      <c r="C144" s="14">
        <v>82.1</v>
      </c>
      <c r="D144" s="38">
        <v>70.3</v>
      </c>
      <c r="E144" s="38">
        <v>67</v>
      </c>
      <c r="F144" s="38">
        <v>76.7</v>
      </c>
      <c r="G144" s="47">
        <v>81.7</v>
      </c>
      <c r="H144" s="14">
        <v>71.1</v>
      </c>
      <c r="I144" s="14">
        <v>71.4</v>
      </c>
      <c r="J144" s="38">
        <v>75.7</v>
      </c>
      <c r="K144" s="38">
        <v>75.8</v>
      </c>
      <c r="L144" s="38">
        <v>77.1</v>
      </c>
      <c r="M144" s="47">
        <v>70.7</v>
      </c>
      <c r="N144" s="14">
        <v>88</v>
      </c>
      <c r="O144" s="14">
        <v>87</v>
      </c>
      <c r="P144" s="38">
        <v>107.7</v>
      </c>
      <c r="Q144" s="38">
        <v>113.1</v>
      </c>
      <c r="R144" s="38">
        <v>100.5</v>
      </c>
      <c r="S144" s="47">
        <v>86.6</v>
      </c>
    </row>
    <row r="145" spans="1:19" ht="12.75">
      <c r="A145" s="14" t="s">
        <v>515</v>
      </c>
      <c r="B145" s="14">
        <v>80.1</v>
      </c>
      <c r="C145" s="14">
        <v>81</v>
      </c>
      <c r="D145" s="38">
        <v>70.6</v>
      </c>
      <c r="E145" s="38">
        <v>67.5</v>
      </c>
      <c r="F145" s="38">
        <v>76.9</v>
      </c>
      <c r="G145" s="47">
        <v>81.9</v>
      </c>
      <c r="H145" s="14">
        <v>70.4</v>
      </c>
      <c r="I145" s="14">
        <v>70.5</v>
      </c>
      <c r="J145" s="38">
        <v>76.3</v>
      </c>
      <c r="K145" s="38">
        <v>76.7</v>
      </c>
      <c r="L145" s="38">
        <v>77.2</v>
      </c>
      <c r="M145" s="47">
        <v>71.2</v>
      </c>
      <c r="N145" s="14">
        <v>87.9</v>
      </c>
      <c r="O145" s="14">
        <v>87</v>
      </c>
      <c r="P145" s="38">
        <v>107.9</v>
      </c>
      <c r="Q145" s="38">
        <v>113.6</v>
      </c>
      <c r="R145" s="38">
        <v>100.4</v>
      </c>
      <c r="S145" s="47">
        <v>87</v>
      </c>
    </row>
    <row r="146" spans="1:19" ht="12.75">
      <c r="A146" s="14" t="s">
        <v>516</v>
      </c>
      <c r="B146" s="14">
        <v>81.1</v>
      </c>
      <c r="C146" s="14">
        <v>81.7</v>
      </c>
      <c r="D146" s="38">
        <v>71.1</v>
      </c>
      <c r="E146" s="38">
        <v>67.9</v>
      </c>
      <c r="F146" s="38">
        <v>77.2</v>
      </c>
      <c r="G146" s="47">
        <v>83.2</v>
      </c>
      <c r="H146" s="14">
        <v>71.3</v>
      </c>
      <c r="I146" s="14">
        <v>71.1</v>
      </c>
      <c r="J146" s="38">
        <v>76.4</v>
      </c>
      <c r="K146" s="38">
        <v>76.7</v>
      </c>
      <c r="L146" s="38">
        <v>77.3</v>
      </c>
      <c r="M146" s="47">
        <v>72.5</v>
      </c>
      <c r="N146" s="14">
        <v>87.9</v>
      </c>
      <c r="O146" s="14">
        <v>87</v>
      </c>
      <c r="P146" s="38">
        <v>107.4</v>
      </c>
      <c r="Q146" s="38">
        <v>112.8</v>
      </c>
      <c r="R146" s="38">
        <v>100.2</v>
      </c>
      <c r="S146" s="47">
        <v>87.2</v>
      </c>
    </row>
    <row r="147" spans="1:19" ht="12.75">
      <c r="A147" s="14" t="s">
        <v>517</v>
      </c>
      <c r="B147" s="14">
        <v>80.2</v>
      </c>
      <c r="C147" s="14">
        <v>80.9</v>
      </c>
      <c r="D147" s="38">
        <v>70.7</v>
      </c>
      <c r="E147" s="38">
        <v>67.2</v>
      </c>
      <c r="F147" s="38">
        <v>76.9</v>
      </c>
      <c r="G147" s="47">
        <v>82.5</v>
      </c>
      <c r="H147" s="14">
        <v>70.1</v>
      </c>
      <c r="I147" s="14">
        <v>69.9</v>
      </c>
      <c r="J147" s="38">
        <v>74.2</v>
      </c>
      <c r="K147" s="38">
        <v>73.8</v>
      </c>
      <c r="L147" s="38">
        <v>75.7</v>
      </c>
      <c r="M147" s="47">
        <v>71.3</v>
      </c>
      <c r="N147" s="14">
        <v>87.4</v>
      </c>
      <c r="O147" s="14">
        <v>86.4</v>
      </c>
      <c r="P147" s="38">
        <v>105</v>
      </c>
      <c r="Q147" s="38">
        <v>109.9</v>
      </c>
      <c r="R147" s="38">
        <v>98.5</v>
      </c>
      <c r="S147" s="47">
        <v>86.4</v>
      </c>
    </row>
    <row r="148" spans="1:19" ht="12.75">
      <c r="A148" s="14" t="s">
        <v>518</v>
      </c>
      <c r="B148" s="14">
        <v>79.7</v>
      </c>
      <c r="C148" s="14">
        <v>80.4</v>
      </c>
      <c r="D148" s="38">
        <v>72.3</v>
      </c>
      <c r="E148" s="38">
        <v>68.2</v>
      </c>
      <c r="F148" s="38">
        <v>78.8</v>
      </c>
      <c r="G148" s="47">
        <v>82.8</v>
      </c>
      <c r="H148" s="14">
        <v>68.5</v>
      </c>
      <c r="I148" s="14">
        <v>68.3</v>
      </c>
      <c r="J148" s="38">
        <v>73.6</v>
      </c>
      <c r="K148" s="38">
        <v>72.1</v>
      </c>
      <c r="L148" s="38">
        <v>76.1</v>
      </c>
      <c r="M148" s="47">
        <v>70.3</v>
      </c>
      <c r="N148" s="14">
        <v>85.9</v>
      </c>
      <c r="O148" s="14">
        <v>85</v>
      </c>
      <c r="P148" s="38">
        <v>101.8</v>
      </c>
      <c r="Q148" s="38">
        <v>105.7</v>
      </c>
      <c r="R148" s="38">
        <v>96.7</v>
      </c>
      <c r="S148" s="47">
        <v>84.9</v>
      </c>
    </row>
    <row r="149" spans="1:19" ht="12.75">
      <c r="A149" s="14" t="s">
        <v>519</v>
      </c>
      <c r="B149" s="14">
        <v>80.1</v>
      </c>
      <c r="C149" s="14">
        <v>80.7</v>
      </c>
      <c r="D149" s="38">
        <v>74.4</v>
      </c>
      <c r="E149" s="38">
        <v>70.3</v>
      </c>
      <c r="F149" s="38">
        <v>80.6</v>
      </c>
      <c r="G149" s="47">
        <v>83.2</v>
      </c>
      <c r="H149" s="14">
        <v>68.9</v>
      </c>
      <c r="I149" s="14">
        <v>68.7</v>
      </c>
      <c r="J149" s="38">
        <v>73.6</v>
      </c>
      <c r="K149" s="38">
        <v>71.9</v>
      </c>
      <c r="L149" s="38">
        <v>75.9</v>
      </c>
      <c r="M149" s="47">
        <v>70.4</v>
      </c>
      <c r="N149" s="14">
        <v>86</v>
      </c>
      <c r="O149" s="14">
        <v>85.2</v>
      </c>
      <c r="P149" s="38">
        <v>98.9</v>
      </c>
      <c r="Q149" s="38">
        <v>102.4</v>
      </c>
      <c r="R149" s="38">
        <v>94.3</v>
      </c>
      <c r="S149" s="47">
        <v>84.6</v>
      </c>
    </row>
    <row r="150" spans="1:19" ht="12.75">
      <c r="A150" s="14" t="s">
        <v>520</v>
      </c>
      <c r="B150" s="14">
        <v>80.2</v>
      </c>
      <c r="C150" s="14">
        <v>80.9</v>
      </c>
      <c r="D150" s="38">
        <v>75.3</v>
      </c>
      <c r="E150" s="38">
        <v>71.2</v>
      </c>
      <c r="F150" s="38">
        <v>81.2</v>
      </c>
      <c r="G150" s="47">
        <v>83.2</v>
      </c>
      <c r="H150" s="14">
        <v>68.5</v>
      </c>
      <c r="I150" s="14">
        <v>68.4</v>
      </c>
      <c r="J150" s="38">
        <v>72.7</v>
      </c>
      <c r="K150" s="38">
        <v>70.3</v>
      </c>
      <c r="L150" s="38">
        <v>75.8</v>
      </c>
      <c r="M150" s="47">
        <v>69.8</v>
      </c>
      <c r="N150" s="14">
        <v>85.4</v>
      </c>
      <c r="O150" s="14">
        <v>84.5</v>
      </c>
      <c r="P150" s="38">
        <v>96.5</v>
      </c>
      <c r="Q150" s="38">
        <v>98.8</v>
      </c>
      <c r="R150" s="38">
        <v>93.4</v>
      </c>
      <c r="S150" s="47">
        <v>83.9</v>
      </c>
    </row>
    <row r="151" spans="1:19" ht="12.75">
      <c r="A151" s="14" t="s">
        <v>521</v>
      </c>
      <c r="B151" s="14">
        <v>81</v>
      </c>
      <c r="C151" s="14">
        <v>81.7</v>
      </c>
      <c r="D151" s="38">
        <v>75</v>
      </c>
      <c r="E151" s="38">
        <v>70.8</v>
      </c>
      <c r="F151" s="38">
        <v>80.8</v>
      </c>
      <c r="G151" s="47">
        <v>83.5</v>
      </c>
      <c r="H151" s="14">
        <v>68.5</v>
      </c>
      <c r="I151" s="14">
        <v>68.3</v>
      </c>
      <c r="J151" s="38">
        <v>71</v>
      </c>
      <c r="K151" s="38">
        <v>67.7</v>
      </c>
      <c r="L151" s="38">
        <v>75.4</v>
      </c>
      <c r="M151" s="47">
        <v>69.2</v>
      </c>
      <c r="N151" s="14">
        <v>84.6</v>
      </c>
      <c r="O151" s="14">
        <v>83.7</v>
      </c>
      <c r="P151" s="38">
        <v>94.7</v>
      </c>
      <c r="Q151" s="38">
        <v>95.7</v>
      </c>
      <c r="R151" s="38">
        <v>93.3</v>
      </c>
      <c r="S151" s="47">
        <v>82.9</v>
      </c>
    </row>
    <row r="152" spans="1:19" ht="12.75">
      <c r="A152" s="14" t="s">
        <v>522</v>
      </c>
      <c r="B152" s="14">
        <v>81.7</v>
      </c>
      <c r="C152" s="14">
        <v>82.7</v>
      </c>
      <c r="D152" s="38">
        <v>75.8</v>
      </c>
      <c r="E152" s="38">
        <v>72.2</v>
      </c>
      <c r="F152" s="38">
        <v>81.3</v>
      </c>
      <c r="G152" s="47">
        <v>84.7</v>
      </c>
      <c r="H152" s="14">
        <v>69.5</v>
      </c>
      <c r="I152" s="14">
        <v>69.6</v>
      </c>
      <c r="J152" s="38">
        <v>72.3</v>
      </c>
      <c r="K152" s="38">
        <v>69.9</v>
      </c>
      <c r="L152" s="38">
        <v>76</v>
      </c>
      <c r="M152" s="47">
        <v>70.5</v>
      </c>
      <c r="N152" s="14">
        <v>85.1</v>
      </c>
      <c r="O152" s="14">
        <v>84.2</v>
      </c>
      <c r="P152" s="38">
        <v>95.4</v>
      </c>
      <c r="Q152" s="38">
        <v>96.9</v>
      </c>
      <c r="R152" s="38">
        <v>93.5</v>
      </c>
      <c r="S152" s="47">
        <v>83.3</v>
      </c>
    </row>
    <row r="153" spans="1:19" ht="12.75">
      <c r="A153" s="14" t="s">
        <v>523</v>
      </c>
      <c r="B153" s="14">
        <v>83</v>
      </c>
      <c r="C153" s="14">
        <v>84.5</v>
      </c>
      <c r="D153" s="38">
        <v>76.3</v>
      </c>
      <c r="E153" s="38">
        <v>73.2</v>
      </c>
      <c r="F153" s="38">
        <v>81.2</v>
      </c>
      <c r="G153" s="47">
        <v>85.9</v>
      </c>
      <c r="H153" s="14">
        <v>71.5</v>
      </c>
      <c r="I153" s="14">
        <v>72</v>
      </c>
      <c r="J153" s="38">
        <v>74.5</v>
      </c>
      <c r="K153" s="38">
        <v>72.8</v>
      </c>
      <c r="L153" s="38">
        <v>77.4</v>
      </c>
      <c r="M153" s="47">
        <v>72.6</v>
      </c>
      <c r="N153" s="14">
        <v>86.1</v>
      </c>
      <c r="O153" s="14">
        <v>85.3</v>
      </c>
      <c r="P153" s="38">
        <v>97.7</v>
      </c>
      <c r="Q153" s="38">
        <v>99.4</v>
      </c>
      <c r="R153" s="38">
        <v>95.3</v>
      </c>
      <c r="S153" s="47">
        <v>84.5</v>
      </c>
    </row>
    <row r="154" spans="1:19" ht="12.75">
      <c r="A154" s="14" t="s">
        <v>524</v>
      </c>
      <c r="B154" s="14">
        <v>83.4</v>
      </c>
      <c r="C154" s="14">
        <v>85.4</v>
      </c>
      <c r="D154" s="38">
        <v>77.2</v>
      </c>
      <c r="E154" s="38">
        <v>74.8</v>
      </c>
      <c r="F154" s="38">
        <v>81.7</v>
      </c>
      <c r="G154" s="47">
        <v>86.8</v>
      </c>
      <c r="H154" s="14">
        <v>73.2</v>
      </c>
      <c r="I154" s="14">
        <v>74.1</v>
      </c>
      <c r="J154" s="38">
        <v>77.3</v>
      </c>
      <c r="K154" s="38">
        <v>76.6</v>
      </c>
      <c r="L154" s="38">
        <v>79.2</v>
      </c>
      <c r="M154" s="47">
        <v>74.6</v>
      </c>
      <c r="N154" s="14">
        <v>87.7</v>
      </c>
      <c r="O154" s="14">
        <v>86.8</v>
      </c>
      <c r="P154" s="38">
        <v>100.1</v>
      </c>
      <c r="Q154" s="38">
        <v>102.5</v>
      </c>
      <c r="R154" s="38">
        <v>96.9</v>
      </c>
      <c r="S154" s="47">
        <v>85.9</v>
      </c>
    </row>
    <row r="155" spans="1:19" ht="12.75">
      <c r="A155" s="14" t="s">
        <v>525</v>
      </c>
      <c r="B155" s="14">
        <v>84</v>
      </c>
      <c r="C155" s="14">
        <v>85.6</v>
      </c>
      <c r="D155" s="38">
        <v>77.4</v>
      </c>
      <c r="E155" s="38">
        <v>75.5</v>
      </c>
      <c r="F155" s="38">
        <v>81.5</v>
      </c>
      <c r="G155" s="47">
        <v>87</v>
      </c>
      <c r="H155" s="14">
        <v>75</v>
      </c>
      <c r="I155" s="14">
        <v>75.9</v>
      </c>
      <c r="J155" s="38">
        <v>79.4</v>
      </c>
      <c r="K155" s="38">
        <v>80.1</v>
      </c>
      <c r="L155" s="38">
        <v>79.8</v>
      </c>
      <c r="M155" s="47">
        <v>76.4</v>
      </c>
      <c r="N155" s="14">
        <v>89.3</v>
      </c>
      <c r="O155" s="14">
        <v>88.6</v>
      </c>
      <c r="P155" s="38">
        <v>102.6</v>
      </c>
      <c r="Q155" s="38">
        <v>106</v>
      </c>
      <c r="R155" s="38">
        <v>98</v>
      </c>
      <c r="S155" s="47">
        <v>87.8</v>
      </c>
    </row>
    <row r="156" spans="1:19" ht="12.75">
      <c r="A156" s="14" t="s">
        <v>526</v>
      </c>
      <c r="B156" s="14">
        <v>84.5</v>
      </c>
      <c r="C156" s="14">
        <v>85.6</v>
      </c>
      <c r="D156" s="38">
        <v>78.6</v>
      </c>
      <c r="E156" s="38">
        <v>77.6</v>
      </c>
      <c r="F156" s="38">
        <v>81.9</v>
      </c>
      <c r="G156" s="47">
        <v>87.6</v>
      </c>
      <c r="H156" s="14">
        <v>76.8</v>
      </c>
      <c r="I156" s="14">
        <v>77.2</v>
      </c>
      <c r="J156" s="38">
        <v>82.1</v>
      </c>
      <c r="K156" s="38">
        <v>84.3</v>
      </c>
      <c r="L156" s="38">
        <v>81.1</v>
      </c>
      <c r="M156" s="47">
        <v>78.4</v>
      </c>
      <c r="N156" s="14">
        <v>90.9</v>
      </c>
      <c r="O156" s="14">
        <v>90.2</v>
      </c>
      <c r="P156" s="38">
        <v>104.5</v>
      </c>
      <c r="Q156" s="38">
        <v>108.6</v>
      </c>
      <c r="R156" s="38">
        <v>99.1</v>
      </c>
      <c r="S156" s="47">
        <v>89.4</v>
      </c>
    </row>
    <row r="157" spans="1:19" ht="12.75">
      <c r="A157" s="14" t="s">
        <v>527</v>
      </c>
      <c r="B157" s="14">
        <v>85.2</v>
      </c>
      <c r="C157" s="14">
        <v>86.2</v>
      </c>
      <c r="D157" s="38">
        <v>79.2</v>
      </c>
      <c r="E157" s="38">
        <v>78.4</v>
      </c>
      <c r="F157" s="38">
        <v>82.5</v>
      </c>
      <c r="G157" s="47">
        <v>88.3</v>
      </c>
      <c r="H157" s="14">
        <v>78.4</v>
      </c>
      <c r="I157" s="14">
        <v>78.7</v>
      </c>
      <c r="J157" s="38">
        <v>83.6</v>
      </c>
      <c r="K157" s="38">
        <v>86.3</v>
      </c>
      <c r="L157" s="38">
        <v>82.1</v>
      </c>
      <c r="M157" s="47">
        <v>80</v>
      </c>
      <c r="N157" s="14">
        <v>92</v>
      </c>
      <c r="O157" s="14">
        <v>91.3</v>
      </c>
      <c r="P157" s="38">
        <v>105.6</v>
      </c>
      <c r="Q157" s="38">
        <v>110.2</v>
      </c>
      <c r="R157" s="38">
        <v>99.5</v>
      </c>
      <c r="S157" s="47">
        <v>90.7</v>
      </c>
    </row>
    <row r="158" spans="1:19" ht="12.75">
      <c r="A158" s="14" t="s">
        <v>528</v>
      </c>
      <c r="B158" s="14">
        <v>85.5</v>
      </c>
      <c r="C158" s="14">
        <v>86.4</v>
      </c>
      <c r="D158" s="38">
        <v>80</v>
      </c>
      <c r="E158" s="38">
        <v>79.3</v>
      </c>
      <c r="F158" s="38">
        <v>83.2</v>
      </c>
      <c r="G158" s="47">
        <v>88.5</v>
      </c>
      <c r="H158" s="14">
        <v>79.2</v>
      </c>
      <c r="I158" s="14">
        <v>79.4</v>
      </c>
      <c r="J158" s="38">
        <v>84.5</v>
      </c>
      <c r="K158" s="38">
        <v>87.8</v>
      </c>
      <c r="L158" s="38">
        <v>82.2</v>
      </c>
      <c r="M158" s="47">
        <v>80.9</v>
      </c>
      <c r="N158" s="14">
        <v>92.6</v>
      </c>
      <c r="O158" s="14">
        <v>91.9</v>
      </c>
      <c r="P158" s="38">
        <v>105.6</v>
      </c>
      <c r="Q158" s="38">
        <v>110.8</v>
      </c>
      <c r="R158" s="38">
        <v>98.8</v>
      </c>
      <c r="S158" s="47">
        <v>91.4</v>
      </c>
    </row>
    <row r="159" spans="1:19" ht="12.75">
      <c r="A159" s="14" t="s">
        <v>529</v>
      </c>
      <c r="B159" s="14">
        <v>85.9</v>
      </c>
      <c r="C159" s="14">
        <v>86.7</v>
      </c>
      <c r="D159" s="38">
        <v>80.1</v>
      </c>
      <c r="E159" s="38">
        <v>78.7</v>
      </c>
      <c r="F159" s="38">
        <v>84.2</v>
      </c>
      <c r="G159" s="47">
        <v>89</v>
      </c>
      <c r="H159" s="14">
        <v>79.8</v>
      </c>
      <c r="I159" s="14">
        <v>80</v>
      </c>
      <c r="J159" s="38">
        <v>84.5</v>
      </c>
      <c r="K159" s="38">
        <v>87.5</v>
      </c>
      <c r="L159" s="38">
        <v>82.5</v>
      </c>
      <c r="M159" s="47">
        <v>81.9</v>
      </c>
      <c r="N159" s="14">
        <v>93</v>
      </c>
      <c r="O159" s="14">
        <v>92.3</v>
      </c>
      <c r="P159" s="38">
        <v>105.6</v>
      </c>
      <c r="Q159" s="38">
        <v>111.2</v>
      </c>
      <c r="R159" s="38">
        <v>98</v>
      </c>
      <c r="S159" s="47">
        <v>92</v>
      </c>
    </row>
    <row r="160" spans="1:19" ht="12.75">
      <c r="A160" s="14" t="s">
        <v>530</v>
      </c>
      <c r="B160" s="14">
        <v>86.2</v>
      </c>
      <c r="C160" s="14">
        <v>86.8</v>
      </c>
      <c r="D160" s="38">
        <v>80.7</v>
      </c>
      <c r="E160" s="38">
        <v>79.1</v>
      </c>
      <c r="F160" s="38">
        <v>84.8</v>
      </c>
      <c r="G160" s="47">
        <v>89.3</v>
      </c>
      <c r="H160" s="14">
        <v>80.7</v>
      </c>
      <c r="I160" s="14">
        <v>80.8</v>
      </c>
      <c r="J160" s="38">
        <v>85</v>
      </c>
      <c r="K160" s="38">
        <v>87.9</v>
      </c>
      <c r="L160" s="38">
        <v>82.9</v>
      </c>
      <c r="M160" s="47">
        <v>82.5</v>
      </c>
      <c r="N160" s="14">
        <v>93.7</v>
      </c>
      <c r="O160" s="14">
        <v>93.1</v>
      </c>
      <c r="P160" s="38">
        <v>105.4</v>
      </c>
      <c r="Q160" s="38">
        <v>111.2</v>
      </c>
      <c r="R160" s="38">
        <v>97.7</v>
      </c>
      <c r="S160" s="47">
        <v>92.4</v>
      </c>
    </row>
    <row r="161" spans="1:19" ht="12.75">
      <c r="A161" s="14" t="s">
        <v>531</v>
      </c>
      <c r="B161" s="14">
        <v>86.6</v>
      </c>
      <c r="C161" s="14">
        <v>87.1</v>
      </c>
      <c r="D161" s="38">
        <v>82.3</v>
      </c>
      <c r="E161" s="38">
        <v>80.4</v>
      </c>
      <c r="F161" s="38">
        <v>86.7</v>
      </c>
      <c r="G161" s="47">
        <v>89.7</v>
      </c>
      <c r="H161" s="14">
        <v>81.5</v>
      </c>
      <c r="I161" s="14">
        <v>81.5</v>
      </c>
      <c r="J161" s="38">
        <v>86</v>
      </c>
      <c r="K161" s="38">
        <v>88.7</v>
      </c>
      <c r="L161" s="38">
        <v>84</v>
      </c>
      <c r="M161" s="47">
        <v>83.3</v>
      </c>
      <c r="N161" s="14">
        <v>94.1</v>
      </c>
      <c r="O161" s="14">
        <v>93.6</v>
      </c>
      <c r="P161" s="38">
        <v>104.5</v>
      </c>
      <c r="Q161" s="38">
        <v>110.3</v>
      </c>
      <c r="R161" s="38">
        <v>96.9</v>
      </c>
      <c r="S161" s="47">
        <v>92.9</v>
      </c>
    </row>
    <row r="162" spans="1:19" ht="12.75">
      <c r="A162" s="14" t="s">
        <v>532</v>
      </c>
      <c r="B162" s="14">
        <v>88.1</v>
      </c>
      <c r="C162" s="14">
        <v>88.3</v>
      </c>
      <c r="D162" s="38">
        <v>82.8</v>
      </c>
      <c r="E162" s="38">
        <v>81</v>
      </c>
      <c r="F162" s="38">
        <v>87.1</v>
      </c>
      <c r="G162" s="47">
        <v>91.4</v>
      </c>
      <c r="H162" s="14">
        <v>82.9</v>
      </c>
      <c r="I162" s="14">
        <v>82.8</v>
      </c>
      <c r="J162" s="38">
        <v>86.3</v>
      </c>
      <c r="K162" s="38">
        <v>88.9</v>
      </c>
      <c r="L162" s="38">
        <v>84.4</v>
      </c>
      <c r="M162" s="47">
        <v>84.9</v>
      </c>
      <c r="N162" s="14">
        <v>94.2</v>
      </c>
      <c r="O162" s="14">
        <v>93.8</v>
      </c>
      <c r="P162" s="38">
        <v>104.2</v>
      </c>
      <c r="Q162" s="38">
        <v>109.7</v>
      </c>
      <c r="R162" s="38">
        <v>96.9</v>
      </c>
      <c r="S162" s="47">
        <v>92.9</v>
      </c>
    </row>
    <row r="163" spans="1:19" ht="12.75">
      <c r="A163" s="14" t="s">
        <v>533</v>
      </c>
      <c r="B163" s="14">
        <v>88.4</v>
      </c>
      <c r="C163" s="14">
        <v>88.6</v>
      </c>
      <c r="D163" s="38">
        <v>83.4</v>
      </c>
      <c r="E163" s="38">
        <v>81.7</v>
      </c>
      <c r="F163" s="38">
        <v>87.4</v>
      </c>
      <c r="G163" s="47">
        <v>91.6</v>
      </c>
      <c r="H163" s="14">
        <v>83.6</v>
      </c>
      <c r="I163" s="14">
        <v>83.6</v>
      </c>
      <c r="J163" s="38">
        <v>86.8</v>
      </c>
      <c r="K163" s="38">
        <v>89.4</v>
      </c>
      <c r="L163" s="38">
        <v>84.8</v>
      </c>
      <c r="M163" s="47">
        <v>85.3</v>
      </c>
      <c r="N163" s="14">
        <v>94.6</v>
      </c>
      <c r="O163" s="14">
        <v>94.4</v>
      </c>
      <c r="P163" s="38">
        <v>104.1</v>
      </c>
      <c r="Q163" s="38">
        <v>109.4</v>
      </c>
      <c r="R163" s="38">
        <v>97.1</v>
      </c>
      <c r="S163" s="47">
        <v>93.1</v>
      </c>
    </row>
    <row r="164" spans="1:19" ht="12.75">
      <c r="A164" s="14" t="s">
        <v>534</v>
      </c>
      <c r="B164" s="14">
        <v>89.3</v>
      </c>
      <c r="C164" s="14">
        <v>89.7</v>
      </c>
      <c r="D164" s="38">
        <v>84.7</v>
      </c>
      <c r="E164" s="38">
        <v>83.3</v>
      </c>
      <c r="F164" s="38">
        <v>88.3</v>
      </c>
      <c r="G164" s="47">
        <v>92.3</v>
      </c>
      <c r="H164" s="14">
        <v>84.5</v>
      </c>
      <c r="I164" s="14">
        <v>84.5</v>
      </c>
      <c r="J164" s="38">
        <v>87.9</v>
      </c>
      <c r="K164" s="38">
        <v>90.6</v>
      </c>
      <c r="L164" s="38">
        <v>85.9</v>
      </c>
      <c r="M164" s="47">
        <v>85.9</v>
      </c>
      <c r="N164" s="14">
        <v>94.6</v>
      </c>
      <c r="O164" s="14">
        <v>94.2</v>
      </c>
      <c r="P164" s="38">
        <v>103.8</v>
      </c>
      <c r="Q164" s="38">
        <v>108.7</v>
      </c>
      <c r="R164" s="38">
        <v>97.2</v>
      </c>
      <c r="S164" s="47">
        <v>93.1</v>
      </c>
    </row>
    <row r="165" spans="1:19" ht="12.75">
      <c r="A165" s="14" t="s">
        <v>535</v>
      </c>
      <c r="B165" s="14">
        <v>89.9</v>
      </c>
      <c r="C165" s="14">
        <v>90.4</v>
      </c>
      <c r="D165" s="38">
        <v>85.7</v>
      </c>
      <c r="E165" s="38">
        <v>84.3</v>
      </c>
      <c r="F165" s="38">
        <v>89.2</v>
      </c>
      <c r="G165" s="47">
        <v>92.2</v>
      </c>
      <c r="H165" s="14">
        <v>84.8</v>
      </c>
      <c r="I165" s="14">
        <v>85</v>
      </c>
      <c r="J165" s="38">
        <v>88.3</v>
      </c>
      <c r="K165" s="38">
        <v>90.7</v>
      </c>
      <c r="L165" s="38">
        <v>86.5</v>
      </c>
      <c r="M165" s="47">
        <v>85.5</v>
      </c>
      <c r="N165" s="14">
        <v>94.3</v>
      </c>
      <c r="O165" s="14">
        <v>94</v>
      </c>
      <c r="P165" s="38">
        <v>103</v>
      </c>
      <c r="Q165" s="38">
        <v>107.6</v>
      </c>
      <c r="R165" s="38">
        <v>97</v>
      </c>
      <c r="S165" s="47">
        <v>92.7</v>
      </c>
    </row>
    <row r="166" spans="1:19" ht="12.75">
      <c r="A166" s="14" t="s">
        <v>536</v>
      </c>
      <c r="B166" s="14">
        <v>90.4</v>
      </c>
      <c r="C166" s="14">
        <v>90.7</v>
      </c>
      <c r="D166" s="38">
        <v>86.1</v>
      </c>
      <c r="E166" s="38">
        <v>85.2</v>
      </c>
      <c r="F166" s="38">
        <v>89</v>
      </c>
      <c r="G166" s="47">
        <v>92.3</v>
      </c>
      <c r="H166" s="14">
        <v>85.7</v>
      </c>
      <c r="I166" s="14">
        <v>85.8</v>
      </c>
      <c r="J166" s="38">
        <v>88.4</v>
      </c>
      <c r="K166" s="38">
        <v>90.9</v>
      </c>
      <c r="L166" s="38">
        <v>86.6</v>
      </c>
      <c r="M166" s="47">
        <v>85.9</v>
      </c>
      <c r="N166" s="14">
        <v>94.8</v>
      </c>
      <c r="O166" s="14">
        <v>94.5</v>
      </c>
      <c r="P166" s="38">
        <v>102.7</v>
      </c>
      <c r="Q166" s="38">
        <v>106.7</v>
      </c>
      <c r="R166" s="38">
        <v>97.3</v>
      </c>
      <c r="S166" s="47">
        <v>93</v>
      </c>
    </row>
    <row r="167" spans="1:19" ht="12.75">
      <c r="A167" s="14" t="s">
        <v>537</v>
      </c>
      <c r="B167" s="14">
        <v>90.1</v>
      </c>
      <c r="C167" s="14">
        <v>90.5</v>
      </c>
      <c r="D167" s="38">
        <v>87</v>
      </c>
      <c r="E167" s="38">
        <v>86.2</v>
      </c>
      <c r="F167" s="38">
        <v>89.9</v>
      </c>
      <c r="G167" s="47">
        <v>93.1</v>
      </c>
      <c r="H167" s="14">
        <v>86.1</v>
      </c>
      <c r="I167" s="14">
        <v>86.2</v>
      </c>
      <c r="J167" s="38">
        <v>89.4</v>
      </c>
      <c r="K167" s="38">
        <v>91.6</v>
      </c>
      <c r="L167" s="38">
        <v>88</v>
      </c>
      <c r="M167" s="47">
        <v>87.1</v>
      </c>
      <c r="N167" s="14">
        <v>95.5</v>
      </c>
      <c r="O167" s="14">
        <v>95.3</v>
      </c>
      <c r="P167" s="38">
        <v>102.7</v>
      </c>
      <c r="Q167" s="38">
        <v>106.3</v>
      </c>
      <c r="R167" s="38">
        <v>97.9</v>
      </c>
      <c r="S167" s="47">
        <v>93.5</v>
      </c>
    </row>
    <row r="168" spans="1:19" ht="12.75">
      <c r="A168" s="48" t="s">
        <v>538</v>
      </c>
      <c r="B168" s="14">
        <v>89.551</v>
      </c>
      <c r="C168" s="14">
        <v>89.855</v>
      </c>
      <c r="D168" s="48">
        <v>86.471</v>
      </c>
      <c r="E168" s="48">
        <v>87.385</v>
      </c>
      <c r="F168" s="48">
        <v>88.538</v>
      </c>
      <c r="G168" s="47">
        <v>91.937</v>
      </c>
      <c r="H168" s="14">
        <v>86.649</v>
      </c>
      <c r="I168" s="14">
        <v>86.811</v>
      </c>
      <c r="J168" s="48">
        <v>89.194</v>
      </c>
      <c r="K168" s="48">
        <v>92.601</v>
      </c>
      <c r="L168" s="48">
        <v>87.592</v>
      </c>
      <c r="M168" s="47">
        <v>87.092</v>
      </c>
      <c r="N168" s="14">
        <v>96.759</v>
      </c>
      <c r="O168" s="14">
        <v>96.612</v>
      </c>
      <c r="P168" s="48">
        <v>103.149</v>
      </c>
      <c r="Q168" s="48">
        <v>105.969</v>
      </c>
      <c r="R168" s="48">
        <v>98.931</v>
      </c>
      <c r="S168" s="47">
        <v>94.731</v>
      </c>
    </row>
    <row r="169" spans="1:19" ht="12.75">
      <c r="A169" s="14" t="s">
        <v>539</v>
      </c>
      <c r="B169" s="14">
        <v>90.17</v>
      </c>
      <c r="C169" s="14">
        <v>90.515</v>
      </c>
      <c r="D169" s="14">
        <v>88.089</v>
      </c>
      <c r="E169" s="14">
        <v>88.994</v>
      </c>
      <c r="F169" s="14">
        <v>90.193</v>
      </c>
      <c r="G169" s="47">
        <v>92.993</v>
      </c>
      <c r="H169" s="14">
        <v>87.762</v>
      </c>
      <c r="I169" s="14">
        <v>87.95</v>
      </c>
      <c r="J169" s="14">
        <v>90.617</v>
      </c>
      <c r="K169" s="14">
        <v>93.877</v>
      </c>
      <c r="L169" s="14">
        <v>89.243</v>
      </c>
      <c r="M169" s="47">
        <v>88.9</v>
      </c>
      <c r="N169" s="14">
        <v>97.329</v>
      </c>
      <c r="O169" s="14">
        <v>97.165</v>
      </c>
      <c r="P169" s="14">
        <v>102.869</v>
      </c>
      <c r="Q169" s="14">
        <v>105.487</v>
      </c>
      <c r="R169" s="14">
        <v>98.946</v>
      </c>
      <c r="S169" s="47">
        <v>95.599</v>
      </c>
    </row>
    <row r="170" spans="1:19" ht="12.75">
      <c r="A170" s="14" t="s">
        <v>540</v>
      </c>
      <c r="B170" s="14">
        <v>90.307</v>
      </c>
      <c r="C170" s="14">
        <v>90.52</v>
      </c>
      <c r="D170" s="14">
        <v>88.838</v>
      </c>
      <c r="E170" s="14">
        <v>89.779</v>
      </c>
      <c r="F170" s="14">
        <v>90.872</v>
      </c>
      <c r="G170" s="47">
        <v>93.979</v>
      </c>
      <c r="H170" s="14">
        <v>88.445</v>
      </c>
      <c r="I170" s="14">
        <v>88.563</v>
      </c>
      <c r="J170" s="14">
        <v>92.074</v>
      </c>
      <c r="K170" s="14">
        <v>95.24</v>
      </c>
      <c r="L170" s="14">
        <v>90.865</v>
      </c>
      <c r="M170" s="47">
        <v>90.694</v>
      </c>
      <c r="N170" s="14">
        <v>97.938</v>
      </c>
      <c r="O170" s="14">
        <v>97.838</v>
      </c>
      <c r="P170" s="14">
        <v>103.642</v>
      </c>
      <c r="Q170" s="14">
        <v>106.083</v>
      </c>
      <c r="R170" s="14">
        <v>99.993</v>
      </c>
      <c r="S170" s="47">
        <v>96.504</v>
      </c>
    </row>
    <row r="171" spans="1:19" ht="12.75">
      <c r="A171" s="14" t="s">
        <v>541</v>
      </c>
      <c r="B171" s="14">
        <v>91.126</v>
      </c>
      <c r="C171" s="14">
        <v>91.357</v>
      </c>
      <c r="D171" s="14">
        <v>89.729</v>
      </c>
      <c r="E171" s="14">
        <v>91.122</v>
      </c>
      <c r="F171" s="14">
        <v>91.329</v>
      </c>
      <c r="G171" s="47">
        <v>94.349</v>
      </c>
      <c r="H171" s="14">
        <v>90.153</v>
      </c>
      <c r="I171" s="14">
        <v>90.31</v>
      </c>
      <c r="J171" s="14">
        <v>94.553</v>
      </c>
      <c r="K171" s="14">
        <v>98.817</v>
      </c>
      <c r="L171" s="14">
        <v>92.047</v>
      </c>
      <c r="M171" s="47">
        <v>91.939</v>
      </c>
      <c r="N171" s="14">
        <v>98.932</v>
      </c>
      <c r="O171" s="14">
        <v>98.855</v>
      </c>
      <c r="P171" s="14">
        <v>105.376</v>
      </c>
      <c r="Q171" s="14">
        <v>108.445</v>
      </c>
      <c r="R171" s="14">
        <v>100.787</v>
      </c>
      <c r="S171" s="47">
        <v>97.446</v>
      </c>
    </row>
    <row r="172" spans="1:19" ht="12.75">
      <c r="A172" s="14" t="s">
        <v>542</v>
      </c>
      <c r="B172" s="14">
        <v>91.391</v>
      </c>
      <c r="C172" s="14">
        <v>91.556</v>
      </c>
      <c r="D172" s="14">
        <v>89.467</v>
      </c>
      <c r="E172" s="14">
        <v>90.858</v>
      </c>
      <c r="F172" s="14">
        <v>91.068</v>
      </c>
      <c r="G172" s="47">
        <v>95.451</v>
      </c>
      <c r="H172" s="14">
        <v>90.472</v>
      </c>
      <c r="I172" s="14">
        <v>90.589</v>
      </c>
      <c r="J172" s="14">
        <v>95.009</v>
      </c>
      <c r="K172" s="14">
        <v>99.333</v>
      </c>
      <c r="L172" s="14">
        <v>92.446</v>
      </c>
      <c r="M172" s="47">
        <v>93.232</v>
      </c>
      <c r="N172" s="14">
        <v>98.995</v>
      </c>
      <c r="O172" s="14">
        <v>98.944</v>
      </c>
      <c r="P172" s="14">
        <v>106.194</v>
      </c>
      <c r="Q172" s="14">
        <v>109.328</v>
      </c>
      <c r="R172" s="14">
        <v>101.514</v>
      </c>
      <c r="S172" s="47">
        <v>97.675</v>
      </c>
    </row>
    <row r="173" spans="1:19" ht="12.75">
      <c r="A173" s="14" t="s">
        <v>543</v>
      </c>
      <c r="B173" s="14">
        <v>91.55</v>
      </c>
      <c r="C173" s="14">
        <v>91.87</v>
      </c>
      <c r="D173" s="14">
        <v>89.85</v>
      </c>
      <c r="E173" s="14">
        <v>91.177</v>
      </c>
      <c r="F173" s="14">
        <v>91.685</v>
      </c>
      <c r="G173" s="47">
        <v>95.662</v>
      </c>
      <c r="H173" s="14">
        <v>91.876</v>
      </c>
      <c r="I173" s="14">
        <v>92.197</v>
      </c>
      <c r="J173" s="14">
        <v>95.979</v>
      </c>
      <c r="K173" s="14">
        <v>100.777</v>
      </c>
      <c r="L173" s="14">
        <v>92.849</v>
      </c>
      <c r="M173" s="47">
        <v>94.488</v>
      </c>
      <c r="N173" s="14">
        <v>100.356</v>
      </c>
      <c r="O173" s="14">
        <v>100.355</v>
      </c>
      <c r="P173" s="14">
        <v>106.821</v>
      </c>
      <c r="Q173" s="14">
        <v>110.528</v>
      </c>
      <c r="R173" s="14">
        <v>101.269</v>
      </c>
      <c r="S173" s="47">
        <v>98.772</v>
      </c>
    </row>
    <row r="174" spans="1:19" ht="12.75">
      <c r="A174" s="14" t="s">
        <v>544</v>
      </c>
      <c r="B174" s="14">
        <v>91.796</v>
      </c>
      <c r="C174" s="14">
        <v>92.135</v>
      </c>
      <c r="D174" s="14">
        <v>89.953</v>
      </c>
      <c r="E174" s="14">
        <v>91.137</v>
      </c>
      <c r="F174" s="14">
        <v>91.935</v>
      </c>
      <c r="G174" s="47">
        <v>95.557</v>
      </c>
      <c r="H174" s="14">
        <v>92.3</v>
      </c>
      <c r="I174" s="14">
        <v>92.715</v>
      </c>
      <c r="J174" s="14">
        <v>96.38</v>
      </c>
      <c r="K174" s="14">
        <v>101.121</v>
      </c>
      <c r="L174" s="14">
        <v>93.266</v>
      </c>
      <c r="M174" s="47">
        <v>94.953</v>
      </c>
      <c r="N174" s="14">
        <v>100.549</v>
      </c>
      <c r="O174" s="14">
        <v>100.63</v>
      </c>
      <c r="P174" s="14">
        <v>107.145</v>
      </c>
      <c r="Q174" s="14">
        <v>110.955</v>
      </c>
      <c r="R174" s="14">
        <v>101.447</v>
      </c>
      <c r="S174" s="47">
        <v>99.368</v>
      </c>
    </row>
    <row r="175" spans="1:19" ht="12.75">
      <c r="A175" s="14" t="s">
        <v>545</v>
      </c>
      <c r="B175" s="14">
        <v>92.001</v>
      </c>
      <c r="C175" s="14">
        <v>92.672</v>
      </c>
      <c r="D175" s="14">
        <v>90.618</v>
      </c>
      <c r="E175" s="14">
        <v>91.998</v>
      </c>
      <c r="F175" s="14">
        <v>92.332</v>
      </c>
      <c r="G175" s="47">
        <v>96.166</v>
      </c>
      <c r="H175" s="14">
        <v>93.575</v>
      </c>
      <c r="I175" s="14">
        <v>94.287</v>
      </c>
      <c r="J175" s="14">
        <v>97.623</v>
      </c>
      <c r="K175" s="14">
        <v>102.83</v>
      </c>
      <c r="L175" s="14">
        <v>93.894</v>
      </c>
      <c r="M175" s="47">
        <v>96.773</v>
      </c>
      <c r="N175" s="14">
        <v>101.711</v>
      </c>
      <c r="O175" s="14">
        <v>101.743</v>
      </c>
      <c r="P175" s="14">
        <v>107.731</v>
      </c>
      <c r="Q175" s="14">
        <v>111.774</v>
      </c>
      <c r="R175" s="14">
        <v>101.692</v>
      </c>
      <c r="S175" s="47">
        <v>100.631</v>
      </c>
    </row>
    <row r="176" spans="1:19" ht="12.75">
      <c r="A176" s="14" t="s">
        <v>546</v>
      </c>
      <c r="B176" s="14">
        <v>92.153</v>
      </c>
      <c r="C176" s="14">
        <v>92.31</v>
      </c>
      <c r="D176" s="14">
        <v>90.802</v>
      </c>
      <c r="E176" s="14">
        <v>91.879</v>
      </c>
      <c r="F176" s="14">
        <v>92.777</v>
      </c>
      <c r="G176" s="47">
        <v>94.994</v>
      </c>
      <c r="H176" s="14">
        <v>94.614</v>
      </c>
      <c r="I176" s="14">
        <v>94.846</v>
      </c>
      <c r="J176" s="14">
        <v>98.194</v>
      </c>
      <c r="K176" s="14">
        <v>103.057</v>
      </c>
      <c r="L176" s="14">
        <v>94.753</v>
      </c>
      <c r="M176" s="47">
        <v>96.55</v>
      </c>
      <c r="N176" s="14">
        <v>102.671</v>
      </c>
      <c r="O176" s="14">
        <v>102.747</v>
      </c>
      <c r="P176" s="14">
        <v>108.141</v>
      </c>
      <c r="Q176" s="14">
        <v>112.166</v>
      </c>
      <c r="R176" s="14">
        <v>102.13</v>
      </c>
      <c r="S176" s="47">
        <v>101.638</v>
      </c>
    </row>
    <row r="177" spans="1:19" ht="12.75">
      <c r="A177" s="14" t="s">
        <v>547</v>
      </c>
      <c r="B177" s="14">
        <v>92.458</v>
      </c>
      <c r="C177" s="14">
        <v>92.533</v>
      </c>
      <c r="D177" s="14">
        <v>90.113</v>
      </c>
      <c r="E177" s="14">
        <v>91.066</v>
      </c>
      <c r="F177" s="14">
        <v>91.939</v>
      </c>
      <c r="G177" s="47">
        <v>94.152</v>
      </c>
      <c r="H177" s="14">
        <v>95.181</v>
      </c>
      <c r="I177" s="14">
        <v>95.453</v>
      </c>
      <c r="J177" s="14">
        <v>97.385</v>
      </c>
      <c r="K177" s="14">
        <v>101.562</v>
      </c>
      <c r="L177" s="14">
        <v>94.613</v>
      </c>
      <c r="M177" s="47">
        <v>96.165</v>
      </c>
      <c r="N177" s="14">
        <v>102.945</v>
      </c>
      <c r="O177" s="14">
        <v>103.156</v>
      </c>
      <c r="P177" s="14">
        <v>108.07</v>
      </c>
      <c r="Q177" s="14">
        <v>111.526</v>
      </c>
      <c r="R177" s="14">
        <v>102.909</v>
      </c>
      <c r="S177" s="47">
        <v>102.139</v>
      </c>
    </row>
    <row r="178" spans="1:19" ht="12.75">
      <c r="A178" s="14" t="s">
        <v>548</v>
      </c>
      <c r="B178" s="14">
        <v>92.789</v>
      </c>
      <c r="C178" s="14">
        <v>92.991</v>
      </c>
      <c r="D178" s="14">
        <v>89.672</v>
      </c>
      <c r="E178" s="14">
        <v>90.766</v>
      </c>
      <c r="F178" s="14">
        <v>91.061</v>
      </c>
      <c r="G178" s="47">
        <v>94.473</v>
      </c>
      <c r="H178" s="14">
        <v>95.864</v>
      </c>
      <c r="I178" s="14">
        <v>96.133</v>
      </c>
      <c r="J178" s="14">
        <v>96.647</v>
      </c>
      <c r="K178" s="14">
        <v>100.556</v>
      </c>
      <c r="L178" s="14">
        <v>94.048</v>
      </c>
      <c r="M178" s="47">
        <v>96.659</v>
      </c>
      <c r="N178" s="14">
        <v>103.313</v>
      </c>
      <c r="O178" s="14">
        <v>103.379</v>
      </c>
      <c r="P178" s="14">
        <v>107.779</v>
      </c>
      <c r="Q178" s="14">
        <v>110.786</v>
      </c>
      <c r="R178" s="14">
        <v>103.28</v>
      </c>
      <c r="S178" s="47">
        <v>102.314</v>
      </c>
    </row>
    <row r="179" spans="1:19" ht="12.75">
      <c r="A179" s="14" t="s">
        <v>549</v>
      </c>
      <c r="B179" s="14">
        <v>92.918</v>
      </c>
      <c r="C179" s="14">
        <v>93.141</v>
      </c>
      <c r="D179" s="14">
        <v>90.707</v>
      </c>
      <c r="E179" s="14">
        <v>91.201</v>
      </c>
      <c r="F179" s="14">
        <v>92.717</v>
      </c>
      <c r="G179" s="47">
        <v>94.662</v>
      </c>
      <c r="H179" s="14">
        <v>96.022</v>
      </c>
      <c r="I179" s="14">
        <v>96.299</v>
      </c>
      <c r="J179" s="14">
        <v>96.66</v>
      </c>
      <c r="K179" s="14">
        <v>99.767</v>
      </c>
      <c r="L179" s="14">
        <v>94.877</v>
      </c>
      <c r="M179" s="47">
        <v>97.095</v>
      </c>
      <c r="N179" s="14">
        <v>103.341</v>
      </c>
      <c r="O179" s="14">
        <v>103.39</v>
      </c>
      <c r="P179" s="14">
        <v>106.562</v>
      </c>
      <c r="Q179" s="14">
        <v>109.392</v>
      </c>
      <c r="R179" s="14">
        <v>102.33</v>
      </c>
      <c r="S179" s="47">
        <v>102.57</v>
      </c>
    </row>
    <row r="180" spans="1:19" ht="12.75">
      <c r="A180" s="14" t="s">
        <v>550</v>
      </c>
      <c r="B180" s="14">
        <v>93.923</v>
      </c>
      <c r="C180" s="14">
        <v>94.005</v>
      </c>
      <c r="D180" s="14">
        <v>91.873</v>
      </c>
      <c r="E180" s="14">
        <v>92.195</v>
      </c>
      <c r="F180" s="14">
        <v>93.965</v>
      </c>
      <c r="G180" s="47">
        <v>94.093</v>
      </c>
      <c r="H180" s="14">
        <v>97.191</v>
      </c>
      <c r="I180" s="14">
        <v>97.417</v>
      </c>
      <c r="J180" s="14">
        <v>97.473</v>
      </c>
      <c r="K180" s="14">
        <v>100.338</v>
      </c>
      <c r="L180" s="14">
        <v>95.848</v>
      </c>
      <c r="M180" s="47">
        <v>97.38</v>
      </c>
      <c r="N180" s="14">
        <v>103.48</v>
      </c>
      <c r="O180" s="14">
        <v>103.629</v>
      </c>
      <c r="P180" s="14">
        <v>106.096</v>
      </c>
      <c r="Q180" s="14">
        <v>108.832</v>
      </c>
      <c r="R180" s="14">
        <v>102.004</v>
      </c>
      <c r="S180" s="47">
        <v>103.494</v>
      </c>
    </row>
    <row r="181" spans="1:19" ht="12.75">
      <c r="A181" s="14" t="s">
        <v>551</v>
      </c>
      <c r="B181" s="14">
        <v>94.573</v>
      </c>
      <c r="C181" s="14">
        <v>94.631</v>
      </c>
      <c r="D181" s="14">
        <v>92.453</v>
      </c>
      <c r="E181" s="14">
        <v>93.222</v>
      </c>
      <c r="F181" s="14">
        <v>93.825</v>
      </c>
      <c r="G181" s="47">
        <v>95.588</v>
      </c>
      <c r="H181" s="14">
        <v>97.309</v>
      </c>
      <c r="I181" s="14">
        <v>97.552</v>
      </c>
      <c r="J181" s="14">
        <v>98.02</v>
      </c>
      <c r="K181" s="14">
        <v>101.381</v>
      </c>
      <c r="L181" s="14">
        <v>95.642</v>
      </c>
      <c r="M181" s="47">
        <v>98.424</v>
      </c>
      <c r="N181" s="14">
        <v>102.894</v>
      </c>
      <c r="O181" s="14">
        <v>103.087</v>
      </c>
      <c r="P181" s="14">
        <v>106.021</v>
      </c>
      <c r="Q181" s="14">
        <v>108.752</v>
      </c>
      <c r="R181" s="14">
        <v>101.937</v>
      </c>
      <c r="S181" s="47">
        <v>102.968</v>
      </c>
    </row>
    <row r="182" spans="1:19" ht="12.75">
      <c r="A182" s="14" t="s">
        <v>552</v>
      </c>
      <c r="B182" s="14">
        <v>95.057</v>
      </c>
      <c r="C182" s="14">
        <v>95.009</v>
      </c>
      <c r="D182" s="14">
        <v>93.653</v>
      </c>
      <c r="E182" s="14">
        <v>94.264</v>
      </c>
      <c r="F182" s="14">
        <v>94.95</v>
      </c>
      <c r="G182" s="47">
        <v>95.707</v>
      </c>
      <c r="H182" s="14">
        <v>97.094</v>
      </c>
      <c r="I182" s="14">
        <v>97.282</v>
      </c>
      <c r="J182" s="14">
        <v>98.15</v>
      </c>
      <c r="K182" s="14">
        <v>101.05</v>
      </c>
      <c r="L182" s="14">
        <v>96.105</v>
      </c>
      <c r="M182" s="47">
        <v>97.939</v>
      </c>
      <c r="N182" s="14">
        <v>102.143</v>
      </c>
      <c r="O182" s="14">
        <v>102.392</v>
      </c>
      <c r="P182" s="14">
        <v>104.802</v>
      </c>
      <c r="Q182" s="14">
        <v>107.199</v>
      </c>
      <c r="R182" s="14">
        <v>101.217</v>
      </c>
      <c r="S182" s="47">
        <v>102.332</v>
      </c>
    </row>
    <row r="183" spans="1:19" ht="12.75">
      <c r="A183" s="14" t="s">
        <v>553</v>
      </c>
      <c r="B183" s="14">
        <v>94.263</v>
      </c>
      <c r="C183" s="14">
        <v>94.317</v>
      </c>
      <c r="D183" s="14">
        <v>93.71</v>
      </c>
      <c r="E183" s="14">
        <v>93.212</v>
      </c>
      <c r="F183" s="14">
        <v>96</v>
      </c>
      <c r="G183" s="47">
        <v>96.238</v>
      </c>
      <c r="H183" s="14">
        <v>95.982</v>
      </c>
      <c r="I183" s="14">
        <v>96.086</v>
      </c>
      <c r="J183" s="14">
        <v>96.561</v>
      </c>
      <c r="K183" s="14">
        <v>97.795</v>
      </c>
      <c r="L183" s="14">
        <v>96.228</v>
      </c>
      <c r="M183" s="47">
        <v>97.574</v>
      </c>
      <c r="N183" s="14">
        <v>101.824</v>
      </c>
      <c r="O183" s="14">
        <v>101.876</v>
      </c>
      <c r="P183" s="14">
        <v>103.042</v>
      </c>
      <c r="Q183" s="14">
        <v>104.917</v>
      </c>
      <c r="R183" s="14">
        <v>100.237</v>
      </c>
      <c r="S183" s="47">
        <v>101.389</v>
      </c>
    </row>
    <row r="184" spans="1:19" ht="12.75">
      <c r="A184" s="14" t="s">
        <v>554</v>
      </c>
      <c r="B184" s="14">
        <v>94.425</v>
      </c>
      <c r="C184" s="14">
        <v>94.537</v>
      </c>
      <c r="D184" s="14">
        <v>93.399</v>
      </c>
      <c r="E184" s="14">
        <v>92.347</v>
      </c>
      <c r="F184" s="14">
        <v>95.913</v>
      </c>
      <c r="G184" s="47">
        <v>96.63</v>
      </c>
      <c r="H184" s="14">
        <v>95.165</v>
      </c>
      <c r="I184" s="14">
        <v>95.304</v>
      </c>
      <c r="J184" s="14">
        <v>94.379</v>
      </c>
      <c r="K184" s="14">
        <v>94.409</v>
      </c>
      <c r="L184" s="14">
        <v>95.222</v>
      </c>
      <c r="M184" s="47">
        <v>96.798</v>
      </c>
      <c r="N184" s="14">
        <v>100.784</v>
      </c>
      <c r="O184" s="14">
        <v>100.811</v>
      </c>
      <c r="P184" s="14">
        <v>101.05</v>
      </c>
      <c r="Q184" s="14">
        <v>102.233</v>
      </c>
      <c r="R184" s="14">
        <v>99.28</v>
      </c>
      <c r="S184" s="47">
        <v>100.174</v>
      </c>
    </row>
    <row r="185" spans="1:19" ht="12.75">
      <c r="A185" s="14" t="s">
        <v>555</v>
      </c>
      <c r="B185" s="14">
        <v>95.748</v>
      </c>
      <c r="C185" s="14">
        <v>95.907</v>
      </c>
      <c r="D185" s="14">
        <v>94.87</v>
      </c>
      <c r="E185" s="14">
        <v>93.574</v>
      </c>
      <c r="F185" s="14">
        <v>97.519</v>
      </c>
      <c r="G185" s="47">
        <v>97.449</v>
      </c>
      <c r="H185" s="14">
        <v>95.924</v>
      </c>
      <c r="I185" s="14">
        <v>96.072</v>
      </c>
      <c r="J185" s="14">
        <v>95.081</v>
      </c>
      <c r="K185" s="14">
        <v>94.953</v>
      </c>
      <c r="L185" s="14">
        <v>95.905</v>
      </c>
      <c r="M185" s="47">
        <v>96.798</v>
      </c>
      <c r="N185" s="14">
        <v>100.184</v>
      </c>
      <c r="O185" s="14">
        <v>100.173</v>
      </c>
      <c r="P185" s="14">
        <v>100.223</v>
      </c>
      <c r="Q185" s="14">
        <v>101.474</v>
      </c>
      <c r="R185" s="14">
        <v>98.345</v>
      </c>
      <c r="S185" s="47">
        <v>99.333</v>
      </c>
    </row>
    <row r="186" spans="1:19" ht="12.75">
      <c r="A186" s="14" t="s">
        <v>556</v>
      </c>
      <c r="B186" s="14">
        <v>96.358</v>
      </c>
      <c r="C186" s="14">
        <v>96.586</v>
      </c>
      <c r="D186" s="14">
        <v>96.499</v>
      </c>
      <c r="E186" s="14">
        <v>95.713</v>
      </c>
      <c r="F186" s="14">
        <v>98.202</v>
      </c>
      <c r="G186" s="47">
        <v>97.662</v>
      </c>
      <c r="H186" s="14">
        <v>96.451</v>
      </c>
      <c r="I186" s="14">
        <v>96.635</v>
      </c>
      <c r="J186" s="14">
        <v>96.93</v>
      </c>
      <c r="K186" s="14">
        <v>96.967</v>
      </c>
      <c r="L186" s="14">
        <v>97.371</v>
      </c>
      <c r="M186" s="47">
        <v>97.071</v>
      </c>
      <c r="N186" s="14">
        <v>100.096</v>
      </c>
      <c r="O186" s="14">
        <v>100.051</v>
      </c>
      <c r="P186" s="14">
        <v>100.446</v>
      </c>
      <c r="Q186" s="14">
        <v>101.31</v>
      </c>
      <c r="R186" s="14">
        <v>99.154</v>
      </c>
      <c r="S186" s="47">
        <v>99.395</v>
      </c>
    </row>
    <row r="187" spans="1:19" ht="12.75">
      <c r="A187" s="14" t="s">
        <v>557</v>
      </c>
      <c r="B187" s="14">
        <v>97.068</v>
      </c>
      <c r="C187" s="14">
        <v>97.201</v>
      </c>
      <c r="D187" s="14">
        <v>97.008</v>
      </c>
      <c r="E187" s="14">
        <v>96.664</v>
      </c>
      <c r="F187" s="14">
        <v>97.81</v>
      </c>
      <c r="G187" s="47">
        <v>98.042</v>
      </c>
      <c r="H187" s="14">
        <v>96.985</v>
      </c>
      <c r="I187" s="14">
        <v>97.125</v>
      </c>
      <c r="J187" s="14">
        <v>97.429</v>
      </c>
      <c r="K187" s="14">
        <v>97.393</v>
      </c>
      <c r="L187" s="14">
        <v>97.774</v>
      </c>
      <c r="M187" s="47">
        <v>97.457</v>
      </c>
      <c r="N187" s="14">
        <v>99.914</v>
      </c>
      <c r="O187" s="14">
        <v>99.923</v>
      </c>
      <c r="P187" s="14">
        <v>100.434</v>
      </c>
      <c r="Q187" s="14">
        <v>100.754</v>
      </c>
      <c r="R187" s="14">
        <v>99.963</v>
      </c>
      <c r="S187" s="47">
        <v>99.404</v>
      </c>
    </row>
    <row r="188" spans="1:19" ht="12.75">
      <c r="A188" s="14" t="s">
        <v>558</v>
      </c>
      <c r="B188" s="14">
        <v>98.883</v>
      </c>
      <c r="C188" s="14">
        <v>98.806</v>
      </c>
      <c r="D188" s="14">
        <v>97.831</v>
      </c>
      <c r="E188" s="14">
        <v>96.923</v>
      </c>
      <c r="F188" s="14">
        <v>99.178</v>
      </c>
      <c r="G188" s="47">
        <v>99.442</v>
      </c>
      <c r="H188" s="14">
        <v>98.258</v>
      </c>
      <c r="I188" s="14">
        <v>98.254</v>
      </c>
      <c r="J188" s="14">
        <v>97.715</v>
      </c>
      <c r="K188" s="14">
        <v>97.159</v>
      </c>
      <c r="L188" s="14">
        <v>98.515</v>
      </c>
      <c r="M188" s="47">
        <v>98.861</v>
      </c>
      <c r="N188" s="14">
        <v>99.368</v>
      </c>
      <c r="O188" s="14">
        <v>99.441</v>
      </c>
      <c r="P188" s="14">
        <v>99.881</v>
      </c>
      <c r="Q188" s="14">
        <v>100.243</v>
      </c>
      <c r="R188" s="14">
        <v>99.332</v>
      </c>
      <c r="S188" s="47">
        <v>99.415</v>
      </c>
    </row>
    <row r="189" spans="1:19" ht="12.75">
      <c r="A189" s="14" t="s">
        <v>559</v>
      </c>
      <c r="B189" s="14">
        <v>99.459</v>
      </c>
      <c r="C189" s="14">
        <v>99.468</v>
      </c>
      <c r="D189" s="14">
        <v>99.354</v>
      </c>
      <c r="E189" s="14">
        <v>99.575</v>
      </c>
      <c r="F189" s="14">
        <v>99.033</v>
      </c>
      <c r="G189" s="47">
        <v>99.711</v>
      </c>
      <c r="H189" s="14">
        <v>99.358</v>
      </c>
      <c r="I189" s="14">
        <v>99.307</v>
      </c>
      <c r="J189" s="14">
        <v>99.708</v>
      </c>
      <c r="K189" s="14">
        <v>99.699</v>
      </c>
      <c r="L189" s="14">
        <v>99.732</v>
      </c>
      <c r="M189" s="47">
        <v>99.783</v>
      </c>
      <c r="N189" s="14">
        <v>99.899</v>
      </c>
      <c r="O189" s="14">
        <v>99.839</v>
      </c>
      <c r="P189" s="14">
        <v>100.357</v>
      </c>
      <c r="Q189" s="14">
        <v>100.124</v>
      </c>
      <c r="R189" s="14">
        <v>100.705</v>
      </c>
      <c r="S189" s="47">
        <v>100.073</v>
      </c>
    </row>
    <row r="190" spans="1:19" ht="12.75">
      <c r="A190" s="14" t="s">
        <v>560</v>
      </c>
      <c r="B190" s="14">
        <v>100.45</v>
      </c>
      <c r="C190" s="14">
        <v>100.437</v>
      </c>
      <c r="D190" s="14">
        <v>101.441</v>
      </c>
      <c r="E190" s="14">
        <v>101.513</v>
      </c>
      <c r="F190" s="14">
        <v>101.275</v>
      </c>
      <c r="G190" s="47">
        <v>100.015</v>
      </c>
      <c r="H190" s="14">
        <v>100.492</v>
      </c>
      <c r="I190" s="14">
        <v>100.462</v>
      </c>
      <c r="J190" s="14">
        <v>100.835</v>
      </c>
      <c r="K190" s="14">
        <v>100.848</v>
      </c>
      <c r="L190" s="14">
        <v>100.757</v>
      </c>
      <c r="M190" s="47">
        <v>99.82</v>
      </c>
      <c r="N190" s="14">
        <v>100.042</v>
      </c>
      <c r="O190" s="14">
        <v>100.025</v>
      </c>
      <c r="P190" s="14">
        <v>99.402</v>
      </c>
      <c r="Q190" s="14">
        <v>99.345</v>
      </c>
      <c r="R190" s="14">
        <v>99.488</v>
      </c>
      <c r="S190" s="47">
        <v>99.804</v>
      </c>
    </row>
    <row r="191" spans="1:19" ht="12.75">
      <c r="A191" s="14" t="s">
        <v>561</v>
      </c>
      <c r="B191" s="14">
        <v>101.191</v>
      </c>
      <c r="C191" s="14">
        <v>101.269</v>
      </c>
      <c r="D191" s="14">
        <v>101.377</v>
      </c>
      <c r="E191" s="14">
        <v>102.002</v>
      </c>
      <c r="F191" s="14">
        <v>100.528</v>
      </c>
      <c r="G191" s="47">
        <v>100.82</v>
      </c>
      <c r="H191" s="14">
        <v>101.891</v>
      </c>
      <c r="I191" s="14">
        <v>101.974</v>
      </c>
      <c r="J191" s="14">
        <v>101.742</v>
      </c>
      <c r="K191" s="14">
        <v>102.296</v>
      </c>
      <c r="L191" s="14">
        <v>100.998</v>
      </c>
      <c r="M191" s="47">
        <v>101.536</v>
      </c>
      <c r="N191" s="14">
        <v>100.692</v>
      </c>
      <c r="O191" s="14">
        <v>100.695</v>
      </c>
      <c r="P191" s="14">
        <v>100.36</v>
      </c>
      <c r="Q191" s="14">
        <v>100.288</v>
      </c>
      <c r="R191" s="14">
        <v>100.467</v>
      </c>
      <c r="S191" s="47">
        <v>100.711</v>
      </c>
    </row>
    <row r="192" spans="1:19" ht="12.75">
      <c r="A192" s="14" t="s">
        <v>562</v>
      </c>
      <c r="B192" s="14">
        <v>100.423</v>
      </c>
      <c r="C192" s="14">
        <v>100.482</v>
      </c>
      <c r="D192" s="14">
        <v>102.251</v>
      </c>
      <c r="E192" s="14">
        <v>103.515</v>
      </c>
      <c r="F192" s="14">
        <v>100.671</v>
      </c>
      <c r="G192" s="47">
        <v>99.548</v>
      </c>
      <c r="H192" s="14">
        <v>101.832</v>
      </c>
      <c r="I192" s="14">
        <v>102.05</v>
      </c>
      <c r="J192" s="14">
        <v>103.063</v>
      </c>
      <c r="K192" s="14">
        <v>104.29</v>
      </c>
      <c r="L192" s="14">
        <v>101.538</v>
      </c>
      <c r="M192" s="47">
        <v>100.789</v>
      </c>
      <c r="N192" s="14">
        <v>101.403</v>
      </c>
      <c r="O192" s="14">
        <v>101.561</v>
      </c>
      <c r="P192" s="14">
        <v>100.794</v>
      </c>
      <c r="Q192" s="14">
        <v>100.749</v>
      </c>
      <c r="R192" s="14">
        <v>100.861</v>
      </c>
      <c r="S192" s="47">
        <v>101.247</v>
      </c>
    </row>
    <row r="193" spans="1:19" ht="12.75">
      <c r="A193" s="14" t="s">
        <v>563</v>
      </c>
      <c r="B193" s="14">
        <v>99.965</v>
      </c>
      <c r="C193" s="14">
        <v>99.891</v>
      </c>
      <c r="D193" s="14">
        <v>102.17</v>
      </c>
      <c r="E193" s="14">
        <v>103.938</v>
      </c>
      <c r="F193" s="14">
        <v>99.976</v>
      </c>
      <c r="G193" s="47">
        <v>100.306</v>
      </c>
      <c r="H193" s="14">
        <v>102.484</v>
      </c>
      <c r="I193" s="14">
        <v>102.652</v>
      </c>
      <c r="J193" s="14">
        <v>103.58</v>
      </c>
      <c r="K193" s="14">
        <v>105.155</v>
      </c>
      <c r="L193" s="14">
        <v>101.667</v>
      </c>
      <c r="M193" s="47">
        <v>102.406</v>
      </c>
      <c r="N193" s="14">
        <v>102.52</v>
      </c>
      <c r="O193" s="14">
        <v>102.765</v>
      </c>
      <c r="P193" s="14">
        <v>101.38</v>
      </c>
      <c r="Q193" s="14">
        <v>101.171</v>
      </c>
      <c r="R193" s="14">
        <v>101.692</v>
      </c>
      <c r="S193" s="47">
        <v>102.093</v>
      </c>
    </row>
    <row r="194" spans="1:19" ht="12.75">
      <c r="A194" s="14" t="s">
        <v>564</v>
      </c>
      <c r="B194" s="14">
        <v>100.127</v>
      </c>
      <c r="C194" s="14">
        <v>100.27</v>
      </c>
      <c r="D194" s="14">
        <v>102.43</v>
      </c>
      <c r="E194" s="14">
        <v>104.058</v>
      </c>
      <c r="F194" s="14">
        <v>100.505</v>
      </c>
      <c r="G194" s="47">
        <v>100.338</v>
      </c>
      <c r="H194" s="14">
        <v>103.136</v>
      </c>
      <c r="I194" s="14">
        <v>103.532</v>
      </c>
      <c r="J194" s="14">
        <v>104.044</v>
      </c>
      <c r="K194" s="14">
        <v>105.798</v>
      </c>
      <c r="L194" s="14">
        <v>101.945</v>
      </c>
      <c r="M194" s="47">
        <v>103.085</v>
      </c>
      <c r="N194" s="14">
        <v>103.005</v>
      </c>
      <c r="O194" s="14">
        <v>103.253</v>
      </c>
      <c r="P194" s="14">
        <v>101.576</v>
      </c>
      <c r="Q194" s="14">
        <v>101.672</v>
      </c>
      <c r="R194" s="14">
        <v>101.432</v>
      </c>
      <c r="S194" s="47">
        <v>102.738</v>
      </c>
    </row>
    <row r="195" spans="1:19" ht="12.75">
      <c r="A195" s="14" t="s">
        <v>565</v>
      </c>
      <c r="B195" s="14">
        <v>101.079</v>
      </c>
      <c r="C195" s="14">
        <v>101.018</v>
      </c>
      <c r="D195" s="14">
        <v>103.801</v>
      </c>
      <c r="E195" s="14">
        <v>106.591</v>
      </c>
      <c r="F195" s="14">
        <v>100.559</v>
      </c>
      <c r="G195" s="47">
        <v>101.132</v>
      </c>
      <c r="H195" s="14">
        <v>104.963</v>
      </c>
      <c r="I195" s="14">
        <v>105.166</v>
      </c>
      <c r="J195" s="14">
        <v>105.77</v>
      </c>
      <c r="K195" s="14">
        <v>108.891</v>
      </c>
      <c r="L195" s="14">
        <v>102.074</v>
      </c>
      <c r="M195" s="47">
        <v>104.756</v>
      </c>
      <c r="N195" s="14">
        <v>103.842</v>
      </c>
      <c r="O195" s="14">
        <v>104.106</v>
      </c>
      <c r="P195" s="14">
        <v>101.897</v>
      </c>
      <c r="Q195" s="14">
        <v>102.158</v>
      </c>
      <c r="R195" s="14">
        <v>101.506</v>
      </c>
      <c r="S195" s="47">
        <v>103.584</v>
      </c>
    </row>
    <row r="196" spans="1:19" ht="12.75">
      <c r="A196" s="14" t="s">
        <v>566</v>
      </c>
      <c r="B196" s="14">
        <v>101.676</v>
      </c>
      <c r="C196" s="14">
        <v>101.758</v>
      </c>
      <c r="D196" s="14">
        <v>104.638</v>
      </c>
      <c r="E196" s="14">
        <v>107.628</v>
      </c>
      <c r="F196" s="14">
        <v>101.271</v>
      </c>
      <c r="G196" s="47">
        <v>101.86</v>
      </c>
      <c r="H196" s="14">
        <v>106.296</v>
      </c>
      <c r="I196" s="14">
        <v>106.297</v>
      </c>
      <c r="J196" s="14">
        <v>106.965</v>
      </c>
      <c r="K196" s="14">
        <v>110.731</v>
      </c>
      <c r="L196" s="14">
        <v>102.526</v>
      </c>
      <c r="M196" s="47">
        <v>106.332</v>
      </c>
      <c r="N196" s="14">
        <v>104.543</v>
      </c>
      <c r="O196" s="14">
        <v>104.46</v>
      </c>
      <c r="P196" s="14">
        <v>102.224</v>
      </c>
      <c r="Q196" s="14">
        <v>102.883</v>
      </c>
      <c r="R196" s="14">
        <v>101.239</v>
      </c>
      <c r="S196" s="47">
        <v>104.39</v>
      </c>
    </row>
    <row r="197" spans="1:19" ht="12.75">
      <c r="A197" s="14" t="s">
        <v>567</v>
      </c>
      <c r="B197" s="14">
        <v>101.492</v>
      </c>
      <c r="C197" s="14">
        <v>101.666</v>
      </c>
      <c r="D197" s="14">
        <v>106.036</v>
      </c>
      <c r="E197" s="14">
        <v>109.445</v>
      </c>
      <c r="F197" s="14">
        <v>102.229</v>
      </c>
      <c r="G197" s="47">
        <v>102.116</v>
      </c>
      <c r="H197" s="14">
        <v>107.94</v>
      </c>
      <c r="I197" s="14">
        <v>107.955</v>
      </c>
      <c r="J197" s="14">
        <v>109.328</v>
      </c>
      <c r="K197" s="14">
        <v>113.648</v>
      </c>
      <c r="L197" s="14">
        <v>104.27</v>
      </c>
      <c r="M197" s="47">
        <v>108.491</v>
      </c>
      <c r="N197" s="14">
        <v>106.353</v>
      </c>
      <c r="O197" s="14">
        <v>106.186</v>
      </c>
      <c r="P197" s="14">
        <v>103.104</v>
      </c>
      <c r="Q197" s="14">
        <v>103.84</v>
      </c>
      <c r="R197" s="14">
        <v>101.996</v>
      </c>
      <c r="S197" s="47">
        <v>106.244</v>
      </c>
    </row>
    <row r="198" spans="1:19" ht="12.75">
      <c r="A198" s="14" t="s">
        <v>568</v>
      </c>
      <c r="B198" s="14">
        <v>100.91</v>
      </c>
      <c r="C198" s="14">
        <v>101.027</v>
      </c>
      <c r="D198" s="14">
        <v>106.328</v>
      </c>
      <c r="E198" s="14">
        <v>109.996</v>
      </c>
      <c r="F198" s="14">
        <v>102.338</v>
      </c>
      <c r="G198" s="47">
        <v>102.041</v>
      </c>
      <c r="H198" s="14">
        <v>108.529</v>
      </c>
      <c r="I198" s="14">
        <v>108.539</v>
      </c>
      <c r="J198" s="14">
        <v>110.827</v>
      </c>
      <c r="K198" s="14">
        <v>115.89</v>
      </c>
      <c r="L198" s="14">
        <v>104.95</v>
      </c>
      <c r="M198" s="47">
        <v>109.77</v>
      </c>
      <c r="N198" s="14">
        <v>107.55</v>
      </c>
      <c r="O198" s="14">
        <v>107.436</v>
      </c>
      <c r="P198" s="14">
        <v>104.231</v>
      </c>
      <c r="Q198" s="14">
        <v>105.358</v>
      </c>
      <c r="R198" s="14">
        <v>102.553</v>
      </c>
      <c r="S198" s="47">
        <v>107.575</v>
      </c>
    </row>
    <row r="199" spans="1:19" ht="12.75">
      <c r="A199" s="14" t="s">
        <v>569</v>
      </c>
      <c r="B199" s="14">
        <v>101.73</v>
      </c>
      <c r="C199" s="14">
        <v>102.002</v>
      </c>
      <c r="D199" s="14">
        <v>107.327</v>
      </c>
      <c r="E199" s="14">
        <v>111.451</v>
      </c>
      <c r="F199" s="14">
        <v>102.934</v>
      </c>
      <c r="G199" s="47">
        <v>102.789</v>
      </c>
      <c r="H199" s="14">
        <v>110.129</v>
      </c>
      <c r="I199" s="14">
        <v>110.286</v>
      </c>
      <c r="J199" s="14">
        <v>113.17</v>
      </c>
      <c r="K199" s="14">
        <v>119.082</v>
      </c>
      <c r="L199" s="14">
        <v>106.379</v>
      </c>
      <c r="M199" s="47">
        <v>112.011</v>
      </c>
      <c r="N199" s="14">
        <v>108.256</v>
      </c>
      <c r="O199" s="14">
        <v>108.122</v>
      </c>
      <c r="P199" s="14">
        <v>105.444</v>
      </c>
      <c r="Q199" s="14">
        <v>106.847</v>
      </c>
      <c r="R199" s="14">
        <v>103.347</v>
      </c>
      <c r="S199" s="47">
        <v>108.971</v>
      </c>
    </row>
    <row r="200" spans="1:19" ht="12.75">
      <c r="A200" s="14" t="s">
        <v>570</v>
      </c>
      <c r="B200" s="14">
        <v>101.252</v>
      </c>
      <c r="C200" s="14">
        <v>101.724</v>
      </c>
      <c r="D200" s="14">
        <v>108.605</v>
      </c>
      <c r="E200" s="14">
        <v>113.441</v>
      </c>
      <c r="F200" s="14">
        <v>103.505</v>
      </c>
      <c r="G200" s="47">
        <v>102.423</v>
      </c>
      <c r="H200" s="14">
        <v>110.362</v>
      </c>
      <c r="I200" s="14">
        <v>110.706</v>
      </c>
      <c r="J200" s="14">
        <v>114.647</v>
      </c>
      <c r="K200" s="14">
        <v>121.569</v>
      </c>
      <c r="L200" s="14">
        <v>106.785</v>
      </c>
      <c r="M200" s="47">
        <v>112.45</v>
      </c>
      <c r="N200" s="14">
        <v>108.997</v>
      </c>
      <c r="O200" s="14">
        <v>108.83</v>
      </c>
      <c r="P200" s="14">
        <v>105.563</v>
      </c>
      <c r="Q200" s="14">
        <v>107.164</v>
      </c>
      <c r="R200" s="14">
        <v>103.169</v>
      </c>
      <c r="S200" s="47">
        <v>109.791</v>
      </c>
    </row>
    <row r="201" spans="1:19" ht="12.75">
      <c r="A201" s="14" t="s">
        <v>571</v>
      </c>
      <c r="B201" s="14">
        <v>101.332</v>
      </c>
      <c r="C201" s="14">
        <v>101.918</v>
      </c>
      <c r="D201" s="14">
        <v>109.486</v>
      </c>
      <c r="E201" s="14">
        <v>114.284</v>
      </c>
      <c r="F201" s="14">
        <v>104.587</v>
      </c>
      <c r="G201" s="47">
        <v>102.787</v>
      </c>
      <c r="H201" s="14">
        <v>110.531</v>
      </c>
      <c r="I201" s="14">
        <v>110.91</v>
      </c>
      <c r="J201" s="14">
        <v>114.412</v>
      </c>
      <c r="K201" s="14">
        <v>121.655</v>
      </c>
      <c r="L201" s="14">
        <v>106.24</v>
      </c>
      <c r="M201" s="47">
        <v>113.384</v>
      </c>
      <c r="N201" s="14">
        <v>109.078</v>
      </c>
      <c r="O201" s="14">
        <v>108.823</v>
      </c>
      <c r="P201" s="14">
        <v>104.499</v>
      </c>
      <c r="Q201" s="14">
        <v>106.45</v>
      </c>
      <c r="R201" s="14">
        <v>101.581</v>
      </c>
      <c r="S201" s="47">
        <v>110.309</v>
      </c>
    </row>
    <row r="202" spans="1:19" ht="12.75">
      <c r="A202" s="14" t="s">
        <v>572</v>
      </c>
      <c r="B202" s="14">
        <v>101.509</v>
      </c>
      <c r="C202" s="14">
        <v>102.036</v>
      </c>
      <c r="D202" s="14">
        <v>110.33</v>
      </c>
      <c r="E202" s="14">
        <v>115.567</v>
      </c>
      <c r="F202" s="14">
        <v>104.996</v>
      </c>
      <c r="G202" s="47">
        <v>103.686</v>
      </c>
      <c r="H202" s="14">
        <v>111.734</v>
      </c>
      <c r="I202" s="14">
        <v>112.209</v>
      </c>
      <c r="J202" s="14">
        <v>114.963</v>
      </c>
      <c r="K202" s="14">
        <v>122.901</v>
      </c>
      <c r="L202" s="14">
        <v>106.033</v>
      </c>
      <c r="M202" s="47">
        <v>115.191</v>
      </c>
      <c r="N202" s="14">
        <v>110.073</v>
      </c>
      <c r="O202" s="14">
        <v>109.971</v>
      </c>
      <c r="P202" s="14">
        <v>104.199</v>
      </c>
      <c r="Q202" s="14">
        <v>106.346</v>
      </c>
      <c r="R202" s="14">
        <v>100.987</v>
      </c>
      <c r="S202" s="47">
        <v>111.097</v>
      </c>
    </row>
    <row r="203" spans="1:19" ht="12.75">
      <c r="A203" s="14" t="s">
        <v>573</v>
      </c>
      <c r="B203" s="14">
        <v>102.479</v>
      </c>
      <c r="C203" s="14">
        <v>102.877</v>
      </c>
      <c r="D203" s="14">
        <v>111.458</v>
      </c>
      <c r="E203" s="14">
        <v>117.339</v>
      </c>
      <c r="F203" s="14">
        <v>105.417</v>
      </c>
      <c r="G203" s="47">
        <v>104.392</v>
      </c>
      <c r="H203" s="14">
        <v>112.849</v>
      </c>
      <c r="I203" s="14">
        <v>113.257</v>
      </c>
      <c r="J203" s="14">
        <v>115.989</v>
      </c>
      <c r="K203" s="14">
        <v>124.948</v>
      </c>
      <c r="L203" s="14">
        <v>105.886</v>
      </c>
      <c r="M203" s="47">
        <v>116.205</v>
      </c>
      <c r="N203" s="14">
        <v>110.12</v>
      </c>
      <c r="O203" s="14">
        <v>110.089</v>
      </c>
      <c r="P203" s="14">
        <v>104.065</v>
      </c>
      <c r="Q203" s="14">
        <v>106.485</v>
      </c>
      <c r="R203" s="14">
        <v>100.445</v>
      </c>
      <c r="S203" s="47">
        <v>111.316</v>
      </c>
    </row>
    <row r="204" spans="1:19" ht="12.75">
      <c r="A204" s="14" t="s">
        <v>574</v>
      </c>
      <c r="B204" s="14">
        <v>103.552</v>
      </c>
      <c r="C204" s="14">
        <v>103.869</v>
      </c>
      <c r="D204" s="14">
        <v>112.971</v>
      </c>
      <c r="E204" s="14">
        <v>119.227</v>
      </c>
      <c r="F204" s="14">
        <v>106.464</v>
      </c>
      <c r="G204" s="47">
        <v>105.703</v>
      </c>
      <c r="H204" s="14">
        <v>113.883</v>
      </c>
      <c r="I204" s="14">
        <v>114.161</v>
      </c>
      <c r="J204" s="14">
        <v>115.984</v>
      </c>
      <c r="K204" s="14">
        <v>125.556</v>
      </c>
      <c r="L204" s="14">
        <v>105.098</v>
      </c>
      <c r="M204" s="47">
        <v>117.461</v>
      </c>
      <c r="N204" s="14">
        <v>109.977</v>
      </c>
      <c r="O204" s="14">
        <v>109.908</v>
      </c>
      <c r="P204" s="14">
        <v>102.667</v>
      </c>
      <c r="Q204" s="14">
        <v>105.309</v>
      </c>
      <c r="R204" s="14">
        <v>98.716</v>
      </c>
      <c r="S204" s="47">
        <v>111.124</v>
      </c>
    </row>
    <row r="205" spans="1:19" ht="12.75">
      <c r="A205" s="14" t="s">
        <v>575</v>
      </c>
      <c r="B205" s="14">
        <v>104.751</v>
      </c>
      <c r="C205" s="14">
        <v>104.939</v>
      </c>
      <c r="D205" s="14">
        <v>113.391</v>
      </c>
      <c r="E205" s="14">
        <v>120.07</v>
      </c>
      <c r="F205" s="14">
        <v>106.519</v>
      </c>
      <c r="G205" s="47">
        <v>106.66</v>
      </c>
      <c r="H205" s="14">
        <v>116.036</v>
      </c>
      <c r="I205" s="14">
        <v>116.281</v>
      </c>
      <c r="J205" s="14">
        <v>118.195</v>
      </c>
      <c r="K205" s="14">
        <v>128.97</v>
      </c>
      <c r="L205" s="14">
        <v>105.973</v>
      </c>
      <c r="M205" s="47">
        <v>119.592</v>
      </c>
      <c r="N205" s="14">
        <v>110.773</v>
      </c>
      <c r="O205" s="14">
        <v>110.808</v>
      </c>
      <c r="P205" s="14">
        <v>104.237</v>
      </c>
      <c r="Q205" s="14">
        <v>107.413</v>
      </c>
      <c r="R205" s="14">
        <v>99.488</v>
      </c>
      <c r="S205" s="47">
        <v>112.124</v>
      </c>
    </row>
    <row r="206" spans="1:19" ht="12.75">
      <c r="A206" s="14" t="s">
        <v>576</v>
      </c>
      <c r="B206" s="14">
        <v>105.038</v>
      </c>
      <c r="C206" s="14">
        <v>105.227</v>
      </c>
      <c r="D206" s="14">
        <v>114.407</v>
      </c>
      <c r="E206" s="14">
        <v>121.502</v>
      </c>
      <c r="F206" s="14">
        <v>107.178</v>
      </c>
      <c r="G206" s="47">
        <v>107.734</v>
      </c>
      <c r="H206" s="14">
        <v>117.178</v>
      </c>
      <c r="I206" s="14">
        <v>117.514</v>
      </c>
      <c r="J206" s="14">
        <v>119.737</v>
      </c>
      <c r="K206" s="14">
        <v>131.166</v>
      </c>
      <c r="L206" s="14">
        <v>106.892</v>
      </c>
      <c r="M206" s="47">
        <v>121.726</v>
      </c>
      <c r="N206" s="14">
        <v>111.557</v>
      </c>
      <c r="O206" s="14">
        <v>111.677</v>
      </c>
      <c r="P206" s="14">
        <v>104.659</v>
      </c>
      <c r="Q206" s="14">
        <v>107.953</v>
      </c>
      <c r="R206" s="14">
        <v>99.733</v>
      </c>
      <c r="S206" s="47">
        <v>112.988</v>
      </c>
    </row>
    <row r="207" spans="1:19" ht="12.75">
      <c r="A207" s="14" t="s">
        <v>577</v>
      </c>
      <c r="B207" s="14">
        <v>105.261</v>
      </c>
      <c r="C207" s="14">
        <v>105.371</v>
      </c>
      <c r="D207" s="14">
        <v>114.928</v>
      </c>
      <c r="E207" s="14">
        <v>121.962</v>
      </c>
      <c r="F207" s="14">
        <v>108.022</v>
      </c>
      <c r="G207" s="47">
        <v>108.33</v>
      </c>
      <c r="H207" s="14">
        <v>118.839</v>
      </c>
      <c r="I207" s="14">
        <v>119.158</v>
      </c>
      <c r="J207" s="14">
        <v>120.747</v>
      </c>
      <c r="K207" s="14">
        <v>132.322</v>
      </c>
      <c r="L207" s="14">
        <v>107.95</v>
      </c>
      <c r="M207" s="47">
        <v>123.634</v>
      </c>
      <c r="N207" s="14">
        <v>112.899</v>
      </c>
      <c r="O207" s="14">
        <v>113.084</v>
      </c>
      <c r="P207" s="14">
        <v>105.064</v>
      </c>
      <c r="Q207" s="14">
        <v>108.494</v>
      </c>
      <c r="R207" s="14">
        <v>99.933</v>
      </c>
      <c r="S207" s="47">
        <v>114.127</v>
      </c>
    </row>
    <row r="208" spans="1:19" ht="12.75">
      <c r="A208" s="14" t="s">
        <v>578</v>
      </c>
      <c r="B208" s="14">
        <v>104.995</v>
      </c>
      <c r="C208" s="14">
        <v>105.057</v>
      </c>
      <c r="D208" s="14">
        <v>115.74</v>
      </c>
      <c r="E208" s="14">
        <v>122.834</v>
      </c>
      <c r="F208" s="14">
        <v>109.264</v>
      </c>
      <c r="G208" s="47">
        <v>108.483</v>
      </c>
      <c r="H208" s="14">
        <v>119.867</v>
      </c>
      <c r="I208" s="14">
        <v>120.089</v>
      </c>
      <c r="J208" s="14">
        <v>122.575</v>
      </c>
      <c r="K208" s="14">
        <v>135.114</v>
      </c>
      <c r="L208" s="14">
        <v>109.029</v>
      </c>
      <c r="M208" s="47">
        <v>125.331</v>
      </c>
      <c r="N208" s="14">
        <v>114.164</v>
      </c>
      <c r="O208" s="14">
        <v>114.309</v>
      </c>
      <c r="P208" s="14">
        <v>105.905</v>
      </c>
      <c r="Q208" s="14">
        <v>109.998</v>
      </c>
      <c r="R208" s="14">
        <v>99.785</v>
      </c>
      <c r="S208" s="47">
        <v>115.53</v>
      </c>
    </row>
    <row r="209" spans="1:19" ht="12.75">
      <c r="A209" s="14" t="s">
        <v>579</v>
      </c>
      <c r="B209" s="14">
        <v>106.378</v>
      </c>
      <c r="C209" s="14">
        <v>106.345</v>
      </c>
      <c r="D209" s="14">
        <v>116.835</v>
      </c>
      <c r="E209" s="14">
        <v>124.697</v>
      </c>
      <c r="F209" s="14">
        <v>109.728</v>
      </c>
      <c r="G209" s="47">
        <v>109.253</v>
      </c>
      <c r="H209" s="14">
        <v>122.051</v>
      </c>
      <c r="I209" s="14">
        <v>122.217</v>
      </c>
      <c r="J209" s="14">
        <v>123.647</v>
      </c>
      <c r="K209" s="14">
        <v>137.213</v>
      </c>
      <c r="L209" s="14">
        <v>109.223</v>
      </c>
      <c r="M209" s="47">
        <v>127.225</v>
      </c>
      <c r="N209" s="14">
        <v>114.733</v>
      </c>
      <c r="O209" s="14">
        <v>114.925</v>
      </c>
      <c r="P209" s="14">
        <v>105.831</v>
      </c>
      <c r="Q209" s="14">
        <v>110.037</v>
      </c>
      <c r="R209" s="14">
        <v>99.54</v>
      </c>
      <c r="S209" s="47">
        <v>116.45</v>
      </c>
    </row>
    <row r="210" spans="1:19" ht="12.75">
      <c r="A210" s="14" t="s">
        <v>580</v>
      </c>
      <c r="B210" s="14">
        <v>107.38</v>
      </c>
      <c r="C210" s="14">
        <v>107.226</v>
      </c>
      <c r="D210" s="14">
        <v>118.937</v>
      </c>
      <c r="E210" s="14">
        <v>126.992</v>
      </c>
      <c r="F210" s="14">
        <v>111.974</v>
      </c>
      <c r="G210" s="47">
        <v>110.578</v>
      </c>
      <c r="H210" s="14">
        <v>123.856</v>
      </c>
      <c r="I210" s="14">
        <v>123.956</v>
      </c>
      <c r="J210" s="14">
        <v>125.788</v>
      </c>
      <c r="K210" s="14">
        <v>140.356</v>
      </c>
      <c r="L210" s="14">
        <v>110.445</v>
      </c>
      <c r="M210" s="47">
        <v>129.705</v>
      </c>
      <c r="N210" s="14">
        <v>115.343</v>
      </c>
      <c r="O210" s="14">
        <v>115.603</v>
      </c>
      <c r="P210" s="14">
        <v>105.76</v>
      </c>
      <c r="Q210" s="14">
        <v>110.523</v>
      </c>
      <c r="R210" s="14">
        <v>98.635</v>
      </c>
      <c r="S210" s="47">
        <v>117.298</v>
      </c>
    </row>
    <row r="211" spans="1:19" ht="12.75">
      <c r="A211" s="14" t="s">
        <v>581</v>
      </c>
      <c r="B211" s="14">
        <v>107.905</v>
      </c>
      <c r="C211" s="14">
        <v>107.664</v>
      </c>
      <c r="D211" s="14">
        <v>120.567</v>
      </c>
      <c r="E211" s="14">
        <v>130.399</v>
      </c>
      <c r="F211" s="14">
        <v>111.56</v>
      </c>
      <c r="G211" s="47">
        <v>111.296</v>
      </c>
      <c r="H211" s="14">
        <v>124.927</v>
      </c>
      <c r="I211" s="14">
        <v>125.078</v>
      </c>
      <c r="J211" s="14">
        <v>128.622</v>
      </c>
      <c r="K211" s="14">
        <v>145.189</v>
      </c>
      <c r="L211" s="14">
        <v>111.237</v>
      </c>
      <c r="M211" s="47">
        <v>131.524</v>
      </c>
      <c r="N211" s="14">
        <v>115.775</v>
      </c>
      <c r="O211" s="14">
        <v>116.174</v>
      </c>
      <c r="P211" s="14">
        <v>106.681</v>
      </c>
      <c r="Q211" s="14">
        <v>111.342</v>
      </c>
      <c r="R211" s="14">
        <v>99.711</v>
      </c>
      <c r="S211" s="47">
        <v>118.174</v>
      </c>
    </row>
    <row r="212" spans="1:19" ht="12.75">
      <c r="A212" s="14" t="s">
        <v>582</v>
      </c>
      <c r="B212" s="14">
        <v>108.709</v>
      </c>
      <c r="C212" s="14">
        <v>108.511</v>
      </c>
      <c r="D212" s="14">
        <v>122.107</v>
      </c>
      <c r="E212" s="14">
        <v>132.575</v>
      </c>
      <c r="F212" s="14">
        <v>112.524</v>
      </c>
      <c r="G212" s="47">
        <v>111.865</v>
      </c>
      <c r="H212" s="14">
        <v>126.508</v>
      </c>
      <c r="I212" s="14">
        <v>126.785</v>
      </c>
      <c r="J212" s="14">
        <v>130.088</v>
      </c>
      <c r="K212" s="14">
        <v>147.999</v>
      </c>
      <c r="L212" s="14">
        <v>111.296</v>
      </c>
      <c r="M212" s="47">
        <v>132.877</v>
      </c>
      <c r="N212" s="14">
        <v>116.373</v>
      </c>
      <c r="O212" s="14">
        <v>116.841</v>
      </c>
      <c r="P212" s="14">
        <v>106.536</v>
      </c>
      <c r="Q212" s="14">
        <v>111.635</v>
      </c>
      <c r="R212" s="14">
        <v>98.909</v>
      </c>
      <c r="S212" s="47">
        <v>118.783</v>
      </c>
    </row>
    <row r="213" spans="1:19" ht="12.75">
      <c r="A213" s="14" t="s">
        <v>583</v>
      </c>
      <c r="B213" s="14">
        <v>108.908</v>
      </c>
      <c r="C213" s="14">
        <v>108.842</v>
      </c>
      <c r="D213" s="14">
        <v>122.762</v>
      </c>
      <c r="E213" s="14">
        <v>133.726</v>
      </c>
      <c r="F213" s="14">
        <v>112.595</v>
      </c>
      <c r="G213" s="47">
        <v>112.955</v>
      </c>
      <c r="H213" s="14">
        <v>127.377</v>
      </c>
      <c r="I213" s="14">
        <v>127.703</v>
      </c>
      <c r="J213" s="14">
        <v>130.204</v>
      </c>
      <c r="K213" s="14">
        <v>148.462</v>
      </c>
      <c r="L213" s="14">
        <v>111.083</v>
      </c>
      <c r="M213" s="47">
        <v>134.701</v>
      </c>
      <c r="N213" s="14">
        <v>116.959</v>
      </c>
      <c r="O213" s="14">
        <v>117.329</v>
      </c>
      <c r="P213" s="14">
        <v>106.063</v>
      </c>
      <c r="Q213" s="14">
        <v>111.02</v>
      </c>
      <c r="R213" s="14">
        <v>98.657</v>
      </c>
      <c r="S213" s="47">
        <v>119.252</v>
      </c>
    </row>
    <row r="214" spans="1:19" ht="12.75">
      <c r="A214" s="14" t="s">
        <v>584</v>
      </c>
      <c r="B214" s="14">
        <v>110.191</v>
      </c>
      <c r="C214" s="14">
        <v>110.051</v>
      </c>
      <c r="D214" s="14">
        <v>124.872</v>
      </c>
      <c r="E214" s="14">
        <v>136.809</v>
      </c>
      <c r="F214" s="14">
        <v>113.822</v>
      </c>
      <c r="G214" s="47">
        <v>114.6</v>
      </c>
      <c r="H214" s="14">
        <v>129.037</v>
      </c>
      <c r="I214" s="14">
        <v>129.35</v>
      </c>
      <c r="J214" s="14">
        <v>130.743</v>
      </c>
      <c r="K214" s="14">
        <v>150.412</v>
      </c>
      <c r="L214" s="14">
        <v>110.249</v>
      </c>
      <c r="M214" s="47">
        <v>137.044</v>
      </c>
      <c r="N214" s="14">
        <v>117.102</v>
      </c>
      <c r="O214" s="14">
        <v>117.537</v>
      </c>
      <c r="P214" s="14">
        <v>104.701</v>
      </c>
      <c r="Q214" s="14">
        <v>109.943</v>
      </c>
      <c r="R214" s="14">
        <v>96.861</v>
      </c>
      <c r="S214" s="47">
        <v>119.584</v>
      </c>
    </row>
    <row r="215" spans="1:19" ht="12.75">
      <c r="A215" s="14" t="s">
        <v>585</v>
      </c>
      <c r="B215" s="14">
        <v>110.824</v>
      </c>
      <c r="C215" s="14">
        <v>110.618</v>
      </c>
      <c r="D215" s="14">
        <v>125.497</v>
      </c>
      <c r="E215" s="14">
        <v>139.23</v>
      </c>
      <c r="F215" s="14">
        <v>112.563</v>
      </c>
      <c r="G215" s="47">
        <v>114.482</v>
      </c>
      <c r="H215" s="14">
        <v>131.474</v>
      </c>
      <c r="I215" s="14">
        <v>131.827</v>
      </c>
      <c r="J215" s="14">
        <v>132.565</v>
      </c>
      <c r="K215" s="14">
        <v>154.87</v>
      </c>
      <c r="L215" s="14">
        <v>109.473</v>
      </c>
      <c r="M215" s="47">
        <v>138.601</v>
      </c>
      <c r="N215" s="14">
        <v>118.634</v>
      </c>
      <c r="O215" s="14">
        <v>119.173</v>
      </c>
      <c r="P215" s="14">
        <v>105.632</v>
      </c>
      <c r="Q215" s="14">
        <v>111.233</v>
      </c>
      <c r="R215" s="14">
        <v>97.254</v>
      </c>
      <c r="S215" s="47">
        <v>121.068</v>
      </c>
    </row>
    <row r="216" spans="1:19" ht="12.75">
      <c r="A216" s="14" t="s">
        <v>586</v>
      </c>
      <c r="B216" s="14">
        <v>111.998</v>
      </c>
      <c r="C216" s="14">
        <v>111.594</v>
      </c>
      <c r="D216" s="14">
        <v>126.962</v>
      </c>
      <c r="E216" s="14">
        <v>141.541</v>
      </c>
      <c r="F216" s="14">
        <v>113.049</v>
      </c>
      <c r="G216" s="47">
        <v>116.555</v>
      </c>
      <c r="H216" s="14">
        <v>132.676</v>
      </c>
      <c r="I216" s="14">
        <v>133.034</v>
      </c>
      <c r="J216" s="14">
        <v>133.305</v>
      </c>
      <c r="K216" s="14">
        <v>155.741</v>
      </c>
      <c r="L216" s="14">
        <v>110.18</v>
      </c>
      <c r="M216" s="47">
        <v>141.574</v>
      </c>
      <c r="N216" s="14">
        <v>118.463</v>
      </c>
      <c r="O216" s="14">
        <v>119.213</v>
      </c>
      <c r="P216" s="14">
        <v>104.995</v>
      </c>
      <c r="Q216" s="14">
        <v>110.032</v>
      </c>
      <c r="R216" s="14">
        <v>97.462</v>
      </c>
      <c r="S216" s="47">
        <v>121.465</v>
      </c>
    </row>
    <row r="217" spans="1:19" ht="12.75">
      <c r="A217" s="14" t="s">
        <v>587</v>
      </c>
      <c r="B217" s="14">
        <v>112.123</v>
      </c>
      <c r="C217" s="14">
        <v>111.725</v>
      </c>
      <c r="D217" s="14">
        <v>127.626</v>
      </c>
      <c r="E217" s="14">
        <v>143.254</v>
      </c>
      <c r="F217" s="14">
        <v>112.57</v>
      </c>
      <c r="G217" s="47">
        <v>117.102</v>
      </c>
      <c r="H217" s="14">
        <v>133.93</v>
      </c>
      <c r="I217" s="14">
        <v>134.254</v>
      </c>
      <c r="J217" s="14">
        <v>134.157</v>
      </c>
      <c r="K217" s="14">
        <v>157.639</v>
      </c>
      <c r="L217" s="14">
        <v>110.039</v>
      </c>
      <c r="M217" s="47">
        <v>143.212</v>
      </c>
      <c r="N217" s="14">
        <v>119.449</v>
      </c>
      <c r="O217" s="14">
        <v>120.164</v>
      </c>
      <c r="P217" s="14">
        <v>105.117</v>
      </c>
      <c r="Q217" s="14">
        <v>110.042</v>
      </c>
      <c r="R217" s="14">
        <v>97.752</v>
      </c>
      <c r="S217" s="47">
        <v>122.297</v>
      </c>
    </row>
    <row r="218" spans="1:19" ht="12.75">
      <c r="A218" s="14" t="s">
        <v>588</v>
      </c>
      <c r="B218" s="14">
        <v>112.879</v>
      </c>
      <c r="C218" s="14">
        <v>112.507</v>
      </c>
      <c r="D218" s="14">
        <v>127.631</v>
      </c>
      <c r="E218" s="14">
        <v>143.244</v>
      </c>
      <c r="F218" s="14">
        <v>112.887</v>
      </c>
      <c r="G218" s="47">
        <v>117.109</v>
      </c>
      <c r="H218" s="14">
        <v>135.698</v>
      </c>
      <c r="I218" s="14">
        <v>136.106</v>
      </c>
      <c r="J218" s="14">
        <v>134.743</v>
      </c>
      <c r="K218" s="14">
        <v>159.797</v>
      </c>
      <c r="L218" s="14">
        <v>109.076</v>
      </c>
      <c r="M218" s="47">
        <v>144.359</v>
      </c>
      <c r="N218" s="14">
        <v>120.215</v>
      </c>
      <c r="O218" s="14">
        <v>120.976</v>
      </c>
      <c r="P218" s="14">
        <v>105.572</v>
      </c>
      <c r="Q218" s="14">
        <v>111.555</v>
      </c>
      <c r="R218" s="14">
        <v>96.624</v>
      </c>
      <c r="S218" s="47">
        <v>123.269</v>
      </c>
    </row>
    <row r="219" spans="1:19" ht="12.75">
      <c r="A219" s="14" t="s">
        <v>589</v>
      </c>
      <c r="B219" s="14">
        <v>114.717</v>
      </c>
      <c r="C219" s="14">
        <v>114.451</v>
      </c>
      <c r="D219" s="14">
        <v>131.006</v>
      </c>
      <c r="E219" s="14">
        <v>146.204</v>
      </c>
      <c r="F219" s="14">
        <v>116.783</v>
      </c>
      <c r="G219" s="47">
        <v>118.436</v>
      </c>
      <c r="H219" s="14">
        <v>138.466</v>
      </c>
      <c r="I219" s="14">
        <v>138.879</v>
      </c>
      <c r="J219" s="14">
        <v>137.052</v>
      </c>
      <c r="K219" s="14">
        <v>161.8</v>
      </c>
      <c r="L219" s="14">
        <v>111.601</v>
      </c>
      <c r="M219" s="47">
        <v>146.904</v>
      </c>
      <c r="N219" s="14">
        <v>120.702</v>
      </c>
      <c r="O219" s="14">
        <v>121.344</v>
      </c>
      <c r="P219" s="14">
        <v>104.615</v>
      </c>
      <c r="Q219" s="14">
        <v>110.667</v>
      </c>
      <c r="R219" s="14">
        <v>95.562</v>
      </c>
      <c r="S219" s="47">
        <v>124.037</v>
      </c>
    </row>
    <row r="220" spans="1:19" ht="12.75">
      <c r="A220" s="14" t="s">
        <v>590</v>
      </c>
      <c r="B220" s="14">
        <v>114.196</v>
      </c>
      <c r="C220" s="14">
        <v>113.868</v>
      </c>
      <c r="D220" s="14">
        <v>133.092</v>
      </c>
      <c r="E220" s="14">
        <v>150.028</v>
      </c>
      <c r="F220" s="14">
        <v>116.934</v>
      </c>
      <c r="G220" s="47">
        <v>120.481</v>
      </c>
      <c r="H220" s="14">
        <v>138.581</v>
      </c>
      <c r="I220" s="14">
        <v>138.837</v>
      </c>
      <c r="J220" s="14">
        <v>138.577</v>
      </c>
      <c r="K220" s="14">
        <v>165.339</v>
      </c>
      <c r="L220" s="14">
        <v>111.112</v>
      </c>
      <c r="M220" s="47">
        <v>150.265</v>
      </c>
      <c r="N220" s="14">
        <v>121.354</v>
      </c>
      <c r="O220" s="14">
        <v>121.928</v>
      </c>
      <c r="P220" s="14">
        <v>104.121</v>
      </c>
      <c r="Q220" s="14">
        <v>110.206</v>
      </c>
      <c r="R220" s="14">
        <v>95.021</v>
      </c>
      <c r="S220" s="47">
        <v>124.721</v>
      </c>
    </row>
    <row r="221" spans="1:19" ht="12.75">
      <c r="A221" s="14" t="s">
        <v>591</v>
      </c>
      <c r="B221" s="14">
        <v>116.379</v>
      </c>
      <c r="C221" s="14">
        <v>115.877</v>
      </c>
      <c r="D221" s="14">
        <v>134.33</v>
      </c>
      <c r="E221" s="14">
        <v>151.342</v>
      </c>
      <c r="F221" s="14">
        <v>118.174</v>
      </c>
      <c r="G221" s="47">
        <v>121.122</v>
      </c>
      <c r="H221" s="14">
        <v>141.099</v>
      </c>
      <c r="I221" s="14">
        <v>141.364</v>
      </c>
      <c r="J221" s="14">
        <v>139.87</v>
      </c>
      <c r="K221" s="14">
        <v>167.463</v>
      </c>
      <c r="L221" s="14">
        <v>111.501</v>
      </c>
      <c r="M221" s="47">
        <v>151.117</v>
      </c>
      <c r="N221" s="14">
        <v>121.241</v>
      </c>
      <c r="O221" s="14">
        <v>121.995</v>
      </c>
      <c r="P221" s="14">
        <v>104.124</v>
      </c>
      <c r="Q221" s="14">
        <v>110.652</v>
      </c>
      <c r="R221" s="14">
        <v>94.353</v>
      </c>
      <c r="S221" s="47">
        <v>124.764</v>
      </c>
    </row>
    <row r="222" spans="1:19" ht="12.75">
      <c r="A222" s="14" t="s">
        <v>592</v>
      </c>
      <c r="B222" s="14">
        <v>116.099</v>
      </c>
      <c r="C222" s="14">
        <v>115.623</v>
      </c>
      <c r="D222" s="14">
        <v>134.114</v>
      </c>
      <c r="E222" s="14">
        <v>151.34</v>
      </c>
      <c r="F222" s="14">
        <v>117.564</v>
      </c>
      <c r="G222" s="47">
        <v>121.93</v>
      </c>
      <c r="H222" s="14">
        <v>140.818</v>
      </c>
      <c r="I222" s="14">
        <v>141.063</v>
      </c>
      <c r="J222" s="14">
        <v>139.154</v>
      </c>
      <c r="K222" s="14">
        <v>166.793</v>
      </c>
      <c r="L222" s="14">
        <v>110.646</v>
      </c>
      <c r="M222" s="47">
        <v>152.38</v>
      </c>
      <c r="N222" s="14">
        <v>121.291</v>
      </c>
      <c r="O222" s="14">
        <v>122.002</v>
      </c>
      <c r="P222" s="14">
        <v>103.758</v>
      </c>
      <c r="Q222" s="14">
        <v>110.211</v>
      </c>
      <c r="R222" s="14">
        <v>94.115</v>
      </c>
      <c r="S222" s="47">
        <v>124.974</v>
      </c>
    </row>
    <row r="223" spans="1:19" ht="12.75">
      <c r="A223" s="14" t="s">
        <v>593</v>
      </c>
      <c r="B223" s="14">
        <v>117.342</v>
      </c>
      <c r="C223" s="14">
        <v>116.749</v>
      </c>
      <c r="D223" s="14">
        <v>135.42</v>
      </c>
      <c r="E223" s="14">
        <v>151.897</v>
      </c>
      <c r="F223" s="14">
        <v>119.694</v>
      </c>
      <c r="G223" s="47">
        <v>122.152</v>
      </c>
      <c r="H223" s="14">
        <v>141.521</v>
      </c>
      <c r="I223" s="14">
        <v>141.839</v>
      </c>
      <c r="J223" s="14">
        <v>138.109</v>
      </c>
      <c r="K223" s="14">
        <v>165.026</v>
      </c>
      <c r="L223" s="14">
        <v>110.164</v>
      </c>
      <c r="M223" s="47">
        <v>152.318</v>
      </c>
      <c r="N223" s="14">
        <v>120.605</v>
      </c>
      <c r="O223" s="14">
        <v>121.49</v>
      </c>
      <c r="P223" s="14">
        <v>101.986</v>
      </c>
      <c r="Q223" s="14">
        <v>108.643</v>
      </c>
      <c r="R223" s="14">
        <v>92.038</v>
      </c>
      <c r="S223" s="47">
        <v>124.696</v>
      </c>
    </row>
    <row r="224" spans="1:19" ht="12.75">
      <c r="A224" s="14" t="s">
        <v>594</v>
      </c>
      <c r="B224" s="14">
        <v>117.196</v>
      </c>
      <c r="C224" s="14">
        <v>116.625</v>
      </c>
      <c r="D224" s="14">
        <v>135.245</v>
      </c>
      <c r="E224" s="14">
        <v>151.342</v>
      </c>
      <c r="F224" s="14">
        <v>119.657</v>
      </c>
      <c r="G224" s="47">
        <v>122.579</v>
      </c>
      <c r="H224" s="14">
        <v>141.116</v>
      </c>
      <c r="I224" s="14">
        <v>141.433</v>
      </c>
      <c r="J224" s="14">
        <v>135.546</v>
      </c>
      <c r="K224" s="14">
        <v>161.186</v>
      </c>
      <c r="L224" s="14">
        <v>108.691</v>
      </c>
      <c r="M224" s="47">
        <v>151.915</v>
      </c>
      <c r="N224" s="14">
        <v>120.41</v>
      </c>
      <c r="O224" s="14">
        <v>121.271</v>
      </c>
      <c r="P224" s="14">
        <v>100.223</v>
      </c>
      <c r="Q224" s="14">
        <v>106.505</v>
      </c>
      <c r="R224" s="14">
        <v>90.836</v>
      </c>
      <c r="S224" s="47">
        <v>123.932</v>
      </c>
    </row>
    <row r="225" spans="1:19" ht="12.75">
      <c r="A225" s="14" t="s">
        <v>595</v>
      </c>
      <c r="B225" s="14">
        <v>118.773</v>
      </c>
      <c r="C225" s="14">
        <v>118.238</v>
      </c>
      <c r="D225" s="14">
        <v>136.28</v>
      </c>
      <c r="E225" s="14">
        <v>152.413</v>
      </c>
      <c r="F225" s="14">
        <v>120.507</v>
      </c>
      <c r="G225" s="47">
        <v>123.476</v>
      </c>
      <c r="H225" s="14">
        <v>141.414</v>
      </c>
      <c r="I225" s="14">
        <v>141.86</v>
      </c>
      <c r="J225" s="14">
        <v>133.585</v>
      </c>
      <c r="K225" s="14">
        <v>158.349</v>
      </c>
      <c r="L225" s="14">
        <v>107.549</v>
      </c>
      <c r="M225" s="47">
        <v>151.074</v>
      </c>
      <c r="N225" s="14">
        <v>119.062</v>
      </c>
      <c r="O225" s="14">
        <v>119.979</v>
      </c>
      <c r="P225" s="14">
        <v>98.023</v>
      </c>
      <c r="Q225" s="14">
        <v>103.895</v>
      </c>
      <c r="R225" s="14">
        <v>89.248</v>
      </c>
      <c r="S225" s="47">
        <v>122.352</v>
      </c>
    </row>
    <row r="226" spans="1:19" ht="12.75">
      <c r="A226" s="14" t="s">
        <v>596</v>
      </c>
      <c r="B226" s="14">
        <v>119.185</v>
      </c>
      <c r="C226" s="14">
        <v>118.665</v>
      </c>
      <c r="D226" s="14">
        <v>136.956</v>
      </c>
      <c r="E226" s="14">
        <v>153.507</v>
      </c>
      <c r="F226" s="14">
        <v>120.382</v>
      </c>
      <c r="G226" s="47">
        <v>123.652</v>
      </c>
      <c r="H226" s="14">
        <v>140.322</v>
      </c>
      <c r="I226" s="14">
        <v>140.828</v>
      </c>
      <c r="J226" s="14">
        <v>131.251</v>
      </c>
      <c r="K226" s="14">
        <v>154.543</v>
      </c>
      <c r="L226" s="14">
        <v>106.652</v>
      </c>
      <c r="M226" s="47">
        <v>149.376</v>
      </c>
      <c r="N226" s="14">
        <v>117.734</v>
      </c>
      <c r="O226" s="14">
        <v>118.676</v>
      </c>
      <c r="P226" s="14">
        <v>95.834</v>
      </c>
      <c r="Q226" s="14">
        <v>100.675</v>
      </c>
      <c r="R226" s="14">
        <v>88.595</v>
      </c>
      <c r="S226" s="47">
        <v>120.803</v>
      </c>
    </row>
    <row r="227" spans="1:19" ht="12.75">
      <c r="A227" s="14" t="s">
        <v>597</v>
      </c>
      <c r="B227" s="14">
        <v>121.101</v>
      </c>
      <c r="C227" s="14">
        <v>120.541</v>
      </c>
      <c r="D227" s="14">
        <v>140.004</v>
      </c>
      <c r="E227" s="14">
        <v>156.425</v>
      </c>
      <c r="F227" s="14">
        <v>123.447</v>
      </c>
      <c r="G227" s="47">
        <v>124.429</v>
      </c>
      <c r="H227" s="14">
        <v>140.95</v>
      </c>
      <c r="I227" s="14">
        <v>141.243</v>
      </c>
      <c r="J227" s="14">
        <v>129.463</v>
      </c>
      <c r="K227" s="14">
        <v>151.14</v>
      </c>
      <c r="L227" s="14">
        <v>106.491</v>
      </c>
      <c r="M227" s="47">
        <v>148.238</v>
      </c>
      <c r="N227" s="14">
        <v>116.39</v>
      </c>
      <c r="O227" s="14">
        <v>117.174</v>
      </c>
      <c r="P227" s="14">
        <v>92.471</v>
      </c>
      <c r="Q227" s="14">
        <v>96.621</v>
      </c>
      <c r="R227" s="14">
        <v>86.264</v>
      </c>
      <c r="S227" s="47">
        <v>119.135</v>
      </c>
    </row>
    <row r="228" spans="1:19" ht="12.75">
      <c r="A228" s="14" t="s">
        <v>598</v>
      </c>
      <c r="B228" s="14">
        <v>122.662</v>
      </c>
      <c r="C228" s="14">
        <v>122.46</v>
      </c>
      <c r="D228" s="14">
        <v>143.364</v>
      </c>
      <c r="E228" s="14">
        <v>161.2</v>
      </c>
      <c r="F228" s="14">
        <v>125.606</v>
      </c>
      <c r="G228" s="47">
        <v>125.953</v>
      </c>
      <c r="H228" s="14">
        <v>141.862</v>
      </c>
      <c r="I228" s="14">
        <v>142.469</v>
      </c>
      <c r="J228" s="14">
        <v>130.128</v>
      </c>
      <c r="K228" s="14">
        <v>152.482</v>
      </c>
      <c r="L228" s="14">
        <v>106.824</v>
      </c>
      <c r="M228" s="47">
        <v>149.292</v>
      </c>
      <c r="N228" s="14">
        <v>115.653</v>
      </c>
      <c r="O228" s="14">
        <v>116.339</v>
      </c>
      <c r="P228" s="14">
        <v>90.767</v>
      </c>
      <c r="Q228" s="14">
        <v>94.592</v>
      </c>
      <c r="R228" s="14">
        <v>85.047</v>
      </c>
      <c r="S228" s="47">
        <v>118.53</v>
      </c>
    </row>
    <row r="229" spans="1:19" ht="12.75">
      <c r="A229" s="14" t="s">
        <v>599</v>
      </c>
      <c r="B229" s="14">
        <v>123.2</v>
      </c>
      <c r="C229" s="14">
        <v>122.69</v>
      </c>
      <c r="D229" s="14">
        <v>145.537</v>
      </c>
      <c r="E229" s="14">
        <v>164.449</v>
      </c>
      <c r="F229" s="14">
        <v>127.046</v>
      </c>
      <c r="G229" s="47">
        <v>127.827</v>
      </c>
      <c r="H229" s="14">
        <v>142.588</v>
      </c>
      <c r="I229" s="14">
        <v>142.958</v>
      </c>
      <c r="J229" s="14">
        <v>131.585</v>
      </c>
      <c r="K229" s="14">
        <v>155.155</v>
      </c>
      <c r="L229" s="14">
        <v>107.39</v>
      </c>
      <c r="M229" s="47">
        <v>151.326</v>
      </c>
      <c r="N229" s="14">
        <v>115.737</v>
      </c>
      <c r="O229" s="14">
        <v>116.519</v>
      </c>
      <c r="P229" s="14">
        <v>90.414</v>
      </c>
      <c r="Q229" s="14">
        <v>94.349</v>
      </c>
      <c r="R229" s="14">
        <v>84.528</v>
      </c>
      <c r="S229" s="47">
        <v>118.383</v>
      </c>
    </row>
    <row r="230" spans="1:19" ht="12.75">
      <c r="A230" s="14" t="s">
        <v>600</v>
      </c>
      <c r="B230" s="14">
        <v>124.642</v>
      </c>
      <c r="C230" s="14">
        <v>123.921</v>
      </c>
      <c r="D230" s="14">
        <v>147.407</v>
      </c>
      <c r="E230" s="14">
        <v>167.607</v>
      </c>
      <c r="F230" s="14">
        <v>127.776</v>
      </c>
      <c r="G230" s="47">
        <v>129.053</v>
      </c>
      <c r="H230" s="14">
        <v>143.843</v>
      </c>
      <c r="I230" s="14">
        <v>144.067</v>
      </c>
      <c r="J230" s="14">
        <v>132.009</v>
      </c>
      <c r="K230" s="14">
        <v>156.514</v>
      </c>
      <c r="L230" s="14">
        <v>107.125</v>
      </c>
      <c r="M230" s="47">
        <v>152.205</v>
      </c>
      <c r="N230" s="14">
        <v>115.405</v>
      </c>
      <c r="O230" s="14">
        <v>116.257</v>
      </c>
      <c r="P230" s="14">
        <v>89.554</v>
      </c>
      <c r="Q230" s="14">
        <v>93.381</v>
      </c>
      <c r="R230" s="14">
        <v>83.838</v>
      </c>
      <c r="S230" s="47">
        <v>117.94</v>
      </c>
    </row>
    <row r="231" spans="1:19" ht="12.75">
      <c r="A231" s="14" t="s">
        <v>601</v>
      </c>
      <c r="B231" s="14">
        <v>124.676</v>
      </c>
      <c r="C231" s="14">
        <v>123.977</v>
      </c>
      <c r="D231" s="14">
        <v>148.496</v>
      </c>
      <c r="E231" s="14">
        <v>170.579</v>
      </c>
      <c r="F231" s="14">
        <v>126.9</v>
      </c>
      <c r="G231" s="47">
        <v>130.086</v>
      </c>
      <c r="H231" s="14">
        <v>144.005</v>
      </c>
      <c r="I231" s="14">
        <v>144.119</v>
      </c>
      <c r="J231" s="14">
        <v>131.201</v>
      </c>
      <c r="K231" s="14">
        <v>156.335</v>
      </c>
      <c r="L231" s="14">
        <v>105.863</v>
      </c>
      <c r="M231" s="47">
        <v>152.976</v>
      </c>
      <c r="N231" s="14">
        <v>115.503</v>
      </c>
      <c r="O231" s="14">
        <v>116.246</v>
      </c>
      <c r="P231" s="14">
        <v>88.353</v>
      </c>
      <c r="Q231" s="14">
        <v>91.65</v>
      </c>
      <c r="R231" s="14">
        <v>83.422</v>
      </c>
      <c r="S231" s="47">
        <v>117.596</v>
      </c>
    </row>
    <row r="232" spans="1:19" ht="12.75">
      <c r="A232" s="14" t="s">
        <v>602</v>
      </c>
      <c r="B232" s="14">
        <v>125.551</v>
      </c>
      <c r="C232" s="14">
        <v>124.932</v>
      </c>
      <c r="D232" s="14">
        <v>151.029</v>
      </c>
      <c r="E232" s="14">
        <v>173.715</v>
      </c>
      <c r="F232" s="14">
        <v>128.822</v>
      </c>
      <c r="G232" s="47">
        <v>130.492</v>
      </c>
      <c r="H232" s="14">
        <v>144.63</v>
      </c>
      <c r="I232" s="14">
        <v>144.836</v>
      </c>
      <c r="J232" s="14">
        <v>131.301</v>
      </c>
      <c r="K232" s="14">
        <v>156.598</v>
      </c>
      <c r="L232" s="14">
        <v>105.813</v>
      </c>
      <c r="M232" s="47">
        <v>152.373</v>
      </c>
      <c r="N232" s="14">
        <v>115.196</v>
      </c>
      <c r="O232" s="14">
        <v>115.932</v>
      </c>
      <c r="P232" s="14">
        <v>86.938</v>
      </c>
      <c r="Q232" s="14">
        <v>90.146</v>
      </c>
      <c r="R232" s="14">
        <v>82.139</v>
      </c>
      <c r="S232" s="47">
        <v>116.768</v>
      </c>
    </row>
    <row r="233" spans="1:19" ht="12.75">
      <c r="A233" s="14" t="s">
        <v>603</v>
      </c>
      <c r="B233" s="14">
        <v>127.882</v>
      </c>
      <c r="C233" s="14">
        <v>126.933</v>
      </c>
      <c r="D233" s="14">
        <v>152.642</v>
      </c>
      <c r="E233" s="14">
        <v>176.024</v>
      </c>
      <c r="F233" s="14">
        <v>129.74</v>
      </c>
      <c r="G233" s="47">
        <v>132.837</v>
      </c>
      <c r="H233" s="14">
        <v>146.361</v>
      </c>
      <c r="I233" s="14">
        <v>146.497</v>
      </c>
      <c r="J233" s="14">
        <v>130.488</v>
      </c>
      <c r="K233" s="14">
        <v>155.885</v>
      </c>
      <c r="L233" s="14">
        <v>104.949</v>
      </c>
      <c r="M233" s="47">
        <v>154.459</v>
      </c>
      <c r="N233" s="14">
        <v>114.45</v>
      </c>
      <c r="O233" s="14">
        <v>115.413</v>
      </c>
      <c r="P233" s="14">
        <v>85.487</v>
      </c>
      <c r="Q233" s="14">
        <v>88.559</v>
      </c>
      <c r="R233" s="14">
        <v>80.892</v>
      </c>
      <c r="S233" s="47">
        <v>116.278</v>
      </c>
    </row>
    <row r="234" spans="1:19" ht="12.75">
      <c r="A234" s="14" t="s">
        <v>604</v>
      </c>
      <c r="B234" s="14">
        <v>130.498</v>
      </c>
      <c r="C234" s="14">
        <v>129.879</v>
      </c>
      <c r="D234" s="14">
        <v>156.47</v>
      </c>
      <c r="E234" s="14">
        <v>182.358</v>
      </c>
      <c r="F234" s="14">
        <v>131.212</v>
      </c>
      <c r="G234" s="47">
        <v>135.226</v>
      </c>
      <c r="H234" s="14">
        <v>149.841</v>
      </c>
      <c r="I234" s="14">
        <v>150.178</v>
      </c>
      <c r="J234" s="14">
        <v>131.751</v>
      </c>
      <c r="K234" s="14">
        <v>158.897</v>
      </c>
      <c r="L234" s="14">
        <v>104.728</v>
      </c>
      <c r="M234" s="47">
        <v>157.118</v>
      </c>
      <c r="N234" s="14">
        <v>114.822</v>
      </c>
      <c r="O234" s="14">
        <v>115.63</v>
      </c>
      <c r="P234" s="14">
        <v>84.202</v>
      </c>
      <c r="Q234" s="14">
        <v>87.135</v>
      </c>
      <c r="R234" s="14">
        <v>79.816</v>
      </c>
      <c r="S234" s="47">
        <v>116.19</v>
      </c>
    </row>
    <row r="235" spans="1:19" ht="12.75">
      <c r="A235" s="14" t="s">
        <v>605</v>
      </c>
      <c r="B235" s="14">
        <v>130.58</v>
      </c>
      <c r="C235" s="14">
        <v>130.124</v>
      </c>
      <c r="D235" s="14">
        <v>157.615</v>
      </c>
      <c r="E235" s="14">
        <v>184.007</v>
      </c>
      <c r="F235" s="14">
        <v>132.193</v>
      </c>
      <c r="G235" s="47">
        <v>136.078</v>
      </c>
      <c r="H235" s="14">
        <v>150.797</v>
      </c>
      <c r="I235" s="14">
        <v>151.207</v>
      </c>
      <c r="J235" s="14">
        <v>133.811</v>
      </c>
      <c r="K235" s="14">
        <v>162.553</v>
      </c>
      <c r="L235" s="14">
        <v>105.413</v>
      </c>
      <c r="M235" s="47">
        <v>158.921</v>
      </c>
      <c r="N235" s="14">
        <v>115.482</v>
      </c>
      <c r="O235" s="14">
        <v>116.203</v>
      </c>
      <c r="P235" s="14">
        <v>84.898</v>
      </c>
      <c r="Q235" s="14">
        <v>88.34</v>
      </c>
      <c r="R235" s="14">
        <v>79.742</v>
      </c>
      <c r="S235" s="47">
        <v>116.787</v>
      </c>
    </row>
    <row r="236" spans="1:19" ht="12.75">
      <c r="A236" s="14" t="s">
        <v>606</v>
      </c>
      <c r="B236" s="14">
        <v>131.689</v>
      </c>
      <c r="C236" s="14">
        <v>130.806</v>
      </c>
      <c r="D236" s="14">
        <v>158.942</v>
      </c>
      <c r="E236" s="14">
        <v>185.809</v>
      </c>
      <c r="F236" s="14">
        <v>133.31</v>
      </c>
      <c r="G236" s="47">
        <v>136.396</v>
      </c>
      <c r="H236" s="14">
        <v>152.627</v>
      </c>
      <c r="I236" s="14">
        <v>152.758</v>
      </c>
      <c r="J236" s="14">
        <v>135.728</v>
      </c>
      <c r="K236" s="14">
        <v>165.896</v>
      </c>
      <c r="L236" s="14">
        <v>106.096</v>
      </c>
      <c r="M236" s="47">
        <v>160.318</v>
      </c>
      <c r="N236" s="14">
        <v>115.9</v>
      </c>
      <c r="O236" s="14">
        <v>116.782</v>
      </c>
      <c r="P236" s="14">
        <v>85.394</v>
      </c>
      <c r="Q236" s="14">
        <v>89.283</v>
      </c>
      <c r="R236" s="14">
        <v>79.586</v>
      </c>
      <c r="S236" s="47">
        <v>117.539</v>
      </c>
    </row>
    <row r="237" spans="1:19" ht="12.75">
      <c r="A237" s="14" t="s">
        <v>607</v>
      </c>
      <c r="B237" s="14">
        <v>132.804</v>
      </c>
      <c r="C237" s="14">
        <v>132.246</v>
      </c>
      <c r="D237" s="14">
        <v>162.133</v>
      </c>
      <c r="E237" s="14">
        <v>189.725</v>
      </c>
      <c r="F237" s="14">
        <v>135.837</v>
      </c>
      <c r="G237" s="47">
        <v>137.217</v>
      </c>
      <c r="H237" s="14">
        <v>154.136</v>
      </c>
      <c r="I237" s="14">
        <v>154.494</v>
      </c>
      <c r="J237" s="14">
        <v>137.908</v>
      </c>
      <c r="K237" s="14">
        <v>168.742</v>
      </c>
      <c r="L237" s="14">
        <v>107.654</v>
      </c>
      <c r="M237" s="47">
        <v>161.687</v>
      </c>
      <c r="N237" s="14">
        <v>116.063</v>
      </c>
      <c r="O237" s="14">
        <v>116.823</v>
      </c>
      <c r="P237" s="14">
        <v>85.058</v>
      </c>
      <c r="Q237" s="14">
        <v>88.941</v>
      </c>
      <c r="R237" s="14">
        <v>79.252</v>
      </c>
      <c r="S237" s="47">
        <v>117.833</v>
      </c>
    </row>
    <row r="238" spans="1:19" ht="12.75">
      <c r="A238" s="14" t="s">
        <v>608</v>
      </c>
      <c r="B238" s="14">
        <v>133.263</v>
      </c>
      <c r="C238" s="14">
        <v>132.673</v>
      </c>
      <c r="D238" s="14">
        <v>163.897</v>
      </c>
      <c r="E238" s="14">
        <v>192.266</v>
      </c>
      <c r="F238" s="14">
        <v>137.093</v>
      </c>
      <c r="G238" s="47">
        <v>139.73</v>
      </c>
      <c r="H238" s="14">
        <v>155.808</v>
      </c>
      <c r="I238" s="14">
        <v>156.254</v>
      </c>
      <c r="J238" s="14">
        <v>139.301</v>
      </c>
      <c r="K238" s="14">
        <v>171.565</v>
      </c>
      <c r="L238" s="14">
        <v>107.835</v>
      </c>
      <c r="M238" s="47">
        <v>165.429</v>
      </c>
      <c r="N238" s="14">
        <v>116.918</v>
      </c>
      <c r="O238" s="14">
        <v>117.774</v>
      </c>
      <c r="P238" s="14">
        <v>84.993</v>
      </c>
      <c r="Q238" s="14">
        <v>89.233</v>
      </c>
      <c r="R238" s="14">
        <v>78.658</v>
      </c>
      <c r="S238" s="47">
        <v>118.392</v>
      </c>
    </row>
    <row r="239" spans="1:19" ht="12.75">
      <c r="A239" s="14" t="s">
        <v>609</v>
      </c>
      <c r="B239" s="14">
        <v>134.291</v>
      </c>
      <c r="C239" s="14">
        <v>133.48</v>
      </c>
      <c r="D239" s="14">
        <v>166.174</v>
      </c>
      <c r="E239" s="14">
        <v>195.668</v>
      </c>
      <c r="F239" s="14">
        <v>138.354</v>
      </c>
      <c r="G239" s="47">
        <v>142.654</v>
      </c>
      <c r="H239" s="14">
        <v>157.192</v>
      </c>
      <c r="I239" s="14">
        <v>157.745</v>
      </c>
      <c r="J239" s="14">
        <v>140.771</v>
      </c>
      <c r="K239" s="14">
        <v>174.116</v>
      </c>
      <c r="L239" s="14">
        <v>108.375</v>
      </c>
      <c r="M239" s="47">
        <v>169.446</v>
      </c>
      <c r="N239" s="14">
        <v>117.053</v>
      </c>
      <c r="O239" s="14">
        <v>118.179</v>
      </c>
      <c r="P239" s="14">
        <v>84.714</v>
      </c>
      <c r="Q239" s="14">
        <v>88.985</v>
      </c>
      <c r="R239" s="14">
        <v>78.332</v>
      </c>
      <c r="S239" s="47">
        <v>118.781</v>
      </c>
    </row>
    <row r="240" spans="1:19" ht="12.75">
      <c r="A240" s="14" t="s">
        <v>610</v>
      </c>
      <c r="B240" s="14">
        <v>135.263</v>
      </c>
      <c r="C240" s="14">
        <v>134.543</v>
      </c>
      <c r="D240" s="14">
        <v>168.178</v>
      </c>
      <c r="E240" s="14">
        <v>199.155</v>
      </c>
      <c r="F240" s="14">
        <v>139.043</v>
      </c>
      <c r="G240" s="14">
        <v>143.625</v>
      </c>
      <c r="H240" s="14">
        <v>158.886</v>
      </c>
      <c r="I240" s="14">
        <v>159.431</v>
      </c>
      <c r="J240" s="14">
        <v>142.225</v>
      </c>
      <c r="K240" s="14">
        <v>177.002</v>
      </c>
      <c r="L240" s="14">
        <v>108.626</v>
      </c>
      <c r="M240" s="14">
        <v>170.808</v>
      </c>
      <c r="N240" s="14">
        <v>117.464</v>
      </c>
      <c r="O240" s="14">
        <v>118.498</v>
      </c>
      <c r="P240" s="14">
        <v>84.568</v>
      </c>
      <c r="Q240" s="14">
        <v>88.876</v>
      </c>
      <c r="R240" s="14">
        <v>78.124</v>
      </c>
      <c r="S240" s="14">
        <v>118.926</v>
      </c>
    </row>
    <row r="241" spans="1:19" ht="12.75">
      <c r="A241" s="14" t="s">
        <v>611</v>
      </c>
      <c r="B241" s="14">
        <v>135.537</v>
      </c>
      <c r="C241" s="14">
        <v>135.256</v>
      </c>
      <c r="D241" s="14">
        <v>169.831</v>
      </c>
      <c r="E241" s="14">
        <v>201.271</v>
      </c>
      <c r="F241" s="14">
        <v>140.422</v>
      </c>
      <c r="G241" s="14">
        <v>145.16</v>
      </c>
      <c r="H241" s="14">
        <v>160.447</v>
      </c>
      <c r="I241" s="14">
        <v>161.159</v>
      </c>
      <c r="J241" s="14">
        <v>142.663</v>
      </c>
      <c r="K241" s="14">
        <v>178.123</v>
      </c>
      <c r="L241" s="14">
        <v>108.505</v>
      </c>
      <c r="M241" s="14">
        <v>173.758</v>
      </c>
      <c r="N241" s="14">
        <v>118.378</v>
      </c>
      <c r="O241" s="14">
        <v>119.151</v>
      </c>
      <c r="P241" s="14">
        <v>84.003</v>
      </c>
      <c r="Q241" s="14">
        <v>88.499</v>
      </c>
      <c r="R241" s="14">
        <v>77.271</v>
      </c>
      <c r="S241" s="14">
        <v>119.701</v>
      </c>
    </row>
    <row r="242" spans="1:19" ht="12.75">
      <c r="A242" s="14" t="s">
        <v>612</v>
      </c>
      <c r="B242" s="14">
        <v>137.27</v>
      </c>
      <c r="C242" s="14">
        <v>136.764</v>
      </c>
      <c r="D242" s="14">
        <v>171.367</v>
      </c>
      <c r="E242" s="14">
        <v>204.541</v>
      </c>
      <c r="F242" s="14">
        <v>140.543</v>
      </c>
      <c r="G242" s="14">
        <v>146.316</v>
      </c>
      <c r="H242" s="14">
        <v>162.334</v>
      </c>
      <c r="I242" s="14">
        <v>163.003</v>
      </c>
      <c r="J242" s="14">
        <v>143.596</v>
      </c>
      <c r="K242" s="14">
        <v>181.159</v>
      </c>
      <c r="L242" s="14">
        <v>107.733</v>
      </c>
      <c r="M242" s="14">
        <v>175.511</v>
      </c>
      <c r="N242" s="14">
        <v>118.258</v>
      </c>
      <c r="O242" s="14">
        <v>119.185</v>
      </c>
      <c r="P242" s="14">
        <v>83.795</v>
      </c>
      <c r="Q242" s="14">
        <v>88.569</v>
      </c>
      <c r="R242" s="14">
        <v>76.655</v>
      </c>
      <c r="S242" s="14">
        <v>119.953</v>
      </c>
    </row>
    <row r="243" spans="1:19" ht="12.75">
      <c r="A243" s="14" t="s">
        <v>613</v>
      </c>
      <c r="B243" s="14">
        <v>137.206</v>
      </c>
      <c r="C243" s="14">
        <v>136.56</v>
      </c>
      <c r="D243" s="14">
        <v>173</v>
      </c>
      <c r="E243" s="14">
        <v>208.595</v>
      </c>
      <c r="F243" s="14">
        <v>140.184</v>
      </c>
      <c r="G243" s="14" t="e">
        <v>#N/A</v>
      </c>
      <c r="H243" s="14">
        <v>162.755</v>
      </c>
      <c r="I243" s="14">
        <v>163.379</v>
      </c>
      <c r="J243" s="14">
        <v>146.519</v>
      </c>
      <c r="K243" s="14">
        <v>187.048</v>
      </c>
      <c r="L243" s="14">
        <v>108.3</v>
      </c>
      <c r="M243" s="14" t="e">
        <v>#N/A</v>
      </c>
      <c r="N243" s="14">
        <v>118.621</v>
      </c>
      <c r="O243" s="14">
        <v>119.638</v>
      </c>
      <c r="P243" s="14">
        <v>84.693</v>
      </c>
      <c r="Q243" s="14">
        <v>89.67</v>
      </c>
      <c r="R243" s="14">
        <v>77.256</v>
      </c>
      <c r="S243" s="14" t="e">
        <v>#N/A</v>
      </c>
    </row>
    <row r="244" spans="2:19" ht="12.75">
      <c r="B244" s="14"/>
      <c r="C244" s="14"/>
      <c r="D244" s="14"/>
      <c r="E244" s="14"/>
      <c r="F244" s="14"/>
      <c r="G244" s="47"/>
      <c r="H244" s="14"/>
      <c r="I244" s="14"/>
      <c r="J244" s="14"/>
      <c r="K244" s="14"/>
      <c r="L244" s="14"/>
      <c r="M244" s="47"/>
      <c r="N244" s="14"/>
      <c r="O244" s="14"/>
      <c r="P244" s="14"/>
      <c r="Q244" s="14"/>
      <c r="R244" s="14"/>
      <c r="S244" s="47"/>
    </row>
    <row r="245" spans="2:19" ht="12.75">
      <c r="B245" s="14"/>
      <c r="C245" s="14"/>
      <c r="D245" s="14"/>
      <c r="E245" s="14"/>
      <c r="F245" s="14"/>
      <c r="G245" s="47"/>
      <c r="H245" s="14"/>
      <c r="I245" s="14"/>
      <c r="J245" s="14"/>
      <c r="K245" s="14"/>
      <c r="L245" s="14"/>
      <c r="M245" s="47"/>
      <c r="N245" s="14"/>
      <c r="O245" s="14"/>
      <c r="P245" s="14"/>
      <c r="Q245" s="14"/>
      <c r="R245" s="14"/>
      <c r="S245" s="47"/>
    </row>
    <row r="246" spans="2:19" ht="12.75">
      <c r="B246" s="14"/>
      <c r="C246" s="14"/>
      <c r="D246" s="14"/>
      <c r="E246" s="14"/>
      <c r="F246" s="14"/>
      <c r="G246" s="47"/>
      <c r="H246" s="14"/>
      <c r="I246" s="14"/>
      <c r="J246" s="14"/>
      <c r="K246" s="14"/>
      <c r="L246" s="14"/>
      <c r="M246" s="47"/>
      <c r="N246" s="14"/>
      <c r="O246" s="14"/>
      <c r="P246" s="14"/>
      <c r="Q246" s="14"/>
      <c r="R246" s="14"/>
      <c r="S246" s="47"/>
    </row>
    <row r="247" spans="2:19" ht="12.75">
      <c r="B247" s="14"/>
      <c r="C247" s="14"/>
      <c r="D247" s="14"/>
      <c r="E247" s="14"/>
      <c r="F247" s="14"/>
      <c r="G247" s="47"/>
      <c r="H247" s="14"/>
      <c r="I247" s="14"/>
      <c r="J247" s="14"/>
      <c r="K247" s="14"/>
      <c r="L247" s="14"/>
      <c r="M247" s="47"/>
      <c r="N247" s="14"/>
      <c r="O247" s="14"/>
      <c r="P247" s="14"/>
      <c r="Q247" s="14"/>
      <c r="R247" s="14"/>
      <c r="S247" s="47"/>
    </row>
    <row r="248" spans="2:19" ht="12.75">
      <c r="B248" s="14"/>
      <c r="C248" s="14"/>
      <c r="D248" s="14"/>
      <c r="E248" s="14"/>
      <c r="F248" s="14"/>
      <c r="G248" s="47"/>
      <c r="H248" s="14"/>
      <c r="I248" s="14"/>
      <c r="J248" s="14"/>
      <c r="K248" s="14"/>
      <c r="L248" s="14"/>
      <c r="M248" s="47"/>
      <c r="N248" s="14"/>
      <c r="O248" s="14"/>
      <c r="P248" s="14"/>
      <c r="Q248" s="14"/>
      <c r="R248" s="14"/>
      <c r="S248" s="47"/>
    </row>
    <row r="249" spans="2:19" ht="12.75">
      <c r="B249" s="14"/>
      <c r="C249" s="14"/>
      <c r="D249" s="14"/>
      <c r="E249" s="14"/>
      <c r="F249" s="14"/>
      <c r="G249" s="47"/>
      <c r="H249" s="14"/>
      <c r="I249" s="14"/>
      <c r="J249" s="14"/>
      <c r="K249" s="14"/>
      <c r="L249" s="14"/>
      <c r="M249" s="47"/>
      <c r="N249" s="14"/>
      <c r="O249" s="14"/>
      <c r="P249" s="14"/>
      <c r="Q249" s="14"/>
      <c r="R249" s="14"/>
      <c r="S249" s="47"/>
    </row>
    <row r="250" spans="2:19" ht="12.75">
      <c r="B250" s="14"/>
      <c r="C250" s="14"/>
      <c r="D250" s="14"/>
      <c r="E250" s="14"/>
      <c r="F250" s="14"/>
      <c r="G250" s="47"/>
      <c r="H250" s="14"/>
      <c r="I250" s="14"/>
      <c r="J250" s="14"/>
      <c r="K250" s="14"/>
      <c r="L250" s="14"/>
      <c r="M250" s="47"/>
      <c r="N250" s="14"/>
      <c r="O250" s="14"/>
      <c r="P250" s="14"/>
      <c r="Q250" s="14"/>
      <c r="R250" s="14"/>
      <c r="S250" s="47"/>
    </row>
    <row r="251" spans="2:19" ht="12.75">
      <c r="B251" s="14"/>
      <c r="C251" s="14"/>
      <c r="D251" s="14"/>
      <c r="E251" s="14"/>
      <c r="F251" s="14"/>
      <c r="G251" s="47"/>
      <c r="H251" s="14"/>
      <c r="I251" s="14"/>
      <c r="J251" s="14"/>
      <c r="K251" s="14"/>
      <c r="L251" s="14"/>
      <c r="M251" s="47"/>
      <c r="N251" s="14"/>
      <c r="O251" s="14"/>
      <c r="P251" s="14"/>
      <c r="Q251" s="14"/>
      <c r="R251" s="14"/>
      <c r="S251" s="47"/>
    </row>
    <row r="252" spans="2:19" ht="12.75">
      <c r="B252" s="14"/>
      <c r="C252" s="14"/>
      <c r="D252" s="14"/>
      <c r="E252" s="14"/>
      <c r="F252" s="14"/>
      <c r="G252" s="47"/>
      <c r="H252" s="14"/>
      <c r="I252" s="14"/>
      <c r="J252" s="14"/>
      <c r="K252" s="14"/>
      <c r="L252" s="14"/>
      <c r="M252" s="47"/>
      <c r="N252" s="14"/>
      <c r="O252" s="14"/>
      <c r="P252" s="14"/>
      <c r="Q252" s="14"/>
      <c r="R252" s="14"/>
      <c r="S252" s="47"/>
    </row>
    <row r="253" spans="2:19" ht="12.75">
      <c r="B253" s="14"/>
      <c r="C253" s="14"/>
      <c r="D253" s="14"/>
      <c r="E253" s="14"/>
      <c r="F253" s="14"/>
      <c r="G253" s="47"/>
      <c r="H253" s="14"/>
      <c r="I253" s="14"/>
      <c r="J253" s="14"/>
      <c r="K253" s="14"/>
      <c r="L253" s="14"/>
      <c r="M253" s="47"/>
      <c r="N253" s="14"/>
      <c r="O253" s="14"/>
      <c r="P253" s="14"/>
      <c r="Q253" s="14"/>
      <c r="R253" s="14"/>
      <c r="S253" s="47"/>
    </row>
    <row r="254" spans="2:19" ht="12.75">
      <c r="B254" s="14"/>
      <c r="C254" s="14"/>
      <c r="D254" s="14"/>
      <c r="E254" s="14"/>
      <c r="F254" s="14"/>
      <c r="G254" s="47"/>
      <c r="H254" s="14"/>
      <c r="I254" s="14"/>
      <c r="J254" s="14"/>
      <c r="K254" s="14"/>
      <c r="L254" s="14"/>
      <c r="M254" s="47"/>
      <c r="N254" s="14"/>
      <c r="O254" s="14"/>
      <c r="P254" s="14"/>
      <c r="Q254" s="14"/>
      <c r="R254" s="14"/>
      <c r="S254" s="47"/>
    </row>
    <row r="255" spans="2:19" ht="12.75">
      <c r="B255" s="14"/>
      <c r="C255" s="14"/>
      <c r="D255" s="14"/>
      <c r="E255" s="14"/>
      <c r="F255" s="14"/>
      <c r="G255" s="47"/>
      <c r="H255" s="14"/>
      <c r="I255" s="14"/>
      <c r="J255" s="14"/>
      <c r="K255" s="14"/>
      <c r="L255" s="14"/>
      <c r="M255" s="47"/>
      <c r="N255" s="14"/>
      <c r="O255" s="14"/>
      <c r="P255" s="14"/>
      <c r="Q255" s="14"/>
      <c r="R255" s="14"/>
      <c r="S255" s="47"/>
    </row>
    <row r="256" spans="2:19" ht="12.75">
      <c r="B256" s="14"/>
      <c r="C256" s="14"/>
      <c r="D256" s="14"/>
      <c r="E256" s="14"/>
      <c r="F256" s="14"/>
      <c r="G256" s="47"/>
      <c r="H256" s="14"/>
      <c r="I256" s="14"/>
      <c r="J256" s="14"/>
      <c r="K256" s="14"/>
      <c r="L256" s="14"/>
      <c r="M256" s="47"/>
      <c r="N256" s="14"/>
      <c r="O256" s="14"/>
      <c r="P256" s="14"/>
      <c r="Q256" s="14"/>
      <c r="R256" s="14"/>
      <c r="S256" s="47"/>
    </row>
    <row r="257" spans="2:19" ht="12.75">
      <c r="B257" s="14"/>
      <c r="C257" s="14"/>
      <c r="D257" s="14"/>
      <c r="E257" s="14"/>
      <c r="F257" s="14"/>
      <c r="G257" s="47"/>
      <c r="H257" s="14"/>
      <c r="I257" s="14"/>
      <c r="J257" s="14"/>
      <c r="K257" s="14"/>
      <c r="L257" s="14"/>
      <c r="M257" s="47"/>
      <c r="N257" s="14"/>
      <c r="O257" s="14"/>
      <c r="P257" s="14"/>
      <c r="Q257" s="14"/>
      <c r="R257" s="14"/>
      <c r="S257" s="47"/>
    </row>
    <row r="258" spans="2:19" ht="12.75">
      <c r="B258" s="14"/>
      <c r="C258" s="14"/>
      <c r="D258" s="14"/>
      <c r="E258" s="14"/>
      <c r="F258" s="14"/>
      <c r="G258" s="47"/>
      <c r="H258" s="14"/>
      <c r="I258" s="14"/>
      <c r="J258" s="14"/>
      <c r="K258" s="14"/>
      <c r="L258" s="14"/>
      <c r="M258" s="47"/>
      <c r="N258" s="14"/>
      <c r="O258" s="14"/>
      <c r="P258" s="14"/>
      <c r="Q258" s="14"/>
      <c r="R258" s="14"/>
      <c r="S258" s="47"/>
    </row>
    <row r="259" spans="2:19" ht="12.75">
      <c r="B259" s="14"/>
      <c r="C259" s="14"/>
      <c r="D259" s="14"/>
      <c r="E259" s="14"/>
      <c r="F259" s="14"/>
      <c r="G259" s="47"/>
      <c r="H259" s="14"/>
      <c r="I259" s="14"/>
      <c r="J259" s="14"/>
      <c r="K259" s="14"/>
      <c r="L259" s="14"/>
      <c r="M259" s="47"/>
      <c r="N259" s="14"/>
      <c r="O259" s="14"/>
      <c r="P259" s="14"/>
      <c r="Q259" s="14"/>
      <c r="R259" s="14"/>
      <c r="S259" s="47"/>
    </row>
    <row r="260" spans="2:19" ht="12.75">
      <c r="B260" s="14"/>
      <c r="C260" s="14"/>
      <c r="D260" s="14"/>
      <c r="E260" s="14"/>
      <c r="F260" s="14"/>
      <c r="G260" s="47"/>
      <c r="H260" s="14"/>
      <c r="I260" s="14"/>
      <c r="J260" s="14"/>
      <c r="K260" s="14"/>
      <c r="L260" s="14"/>
      <c r="M260" s="47"/>
      <c r="N260" s="14"/>
      <c r="O260" s="14"/>
      <c r="P260" s="14"/>
      <c r="Q260" s="14"/>
      <c r="R260" s="14"/>
      <c r="S260" s="47"/>
    </row>
    <row r="261" spans="2:19" ht="12.75">
      <c r="B261" s="14"/>
      <c r="C261" s="14"/>
      <c r="D261" s="14"/>
      <c r="E261" s="14"/>
      <c r="F261" s="14"/>
      <c r="G261" s="47"/>
      <c r="H261" s="14"/>
      <c r="I261" s="14"/>
      <c r="J261" s="14"/>
      <c r="K261" s="14"/>
      <c r="L261" s="14"/>
      <c r="M261" s="47"/>
      <c r="N261" s="14"/>
      <c r="O261" s="14"/>
      <c r="P261" s="14"/>
      <c r="Q261" s="14"/>
      <c r="R261" s="14"/>
      <c r="S261" s="47"/>
    </row>
    <row r="262" spans="2:19" ht="12.75">
      <c r="B262" s="14"/>
      <c r="C262" s="14"/>
      <c r="D262" s="14"/>
      <c r="E262" s="14"/>
      <c r="F262" s="14"/>
      <c r="G262" s="47"/>
      <c r="H262" s="14"/>
      <c r="I262" s="14"/>
      <c r="J262" s="14"/>
      <c r="K262" s="14"/>
      <c r="L262" s="14"/>
      <c r="M262" s="47"/>
      <c r="N262" s="14"/>
      <c r="O262" s="14"/>
      <c r="P262" s="14"/>
      <c r="Q262" s="14"/>
      <c r="R262" s="14"/>
      <c r="S262" s="47"/>
    </row>
    <row r="263" spans="2:19" ht="12.75">
      <c r="B263" s="14"/>
      <c r="C263" s="14"/>
      <c r="D263" s="14"/>
      <c r="E263" s="14"/>
      <c r="F263" s="14"/>
      <c r="G263" s="47"/>
      <c r="H263" s="14"/>
      <c r="I263" s="14"/>
      <c r="J263" s="14"/>
      <c r="K263" s="14"/>
      <c r="L263" s="14"/>
      <c r="M263" s="47"/>
      <c r="N263" s="14"/>
      <c r="O263" s="14"/>
      <c r="P263" s="14"/>
      <c r="Q263" s="14"/>
      <c r="R263" s="14"/>
      <c r="S263" s="47"/>
    </row>
    <row r="264" spans="2:19" ht="12.75">
      <c r="B264" s="14"/>
      <c r="C264" s="14"/>
      <c r="D264" s="14"/>
      <c r="E264" s="14"/>
      <c r="F264" s="14"/>
      <c r="G264" s="47"/>
      <c r="H264" s="14"/>
      <c r="I264" s="14"/>
      <c r="J264" s="14"/>
      <c r="K264" s="14"/>
      <c r="L264" s="14"/>
      <c r="M264" s="47"/>
      <c r="N264" s="14"/>
      <c r="O264" s="14"/>
      <c r="P264" s="14"/>
      <c r="Q264" s="14"/>
      <c r="R264" s="14"/>
      <c r="S264" s="47"/>
    </row>
    <row r="265" spans="2:19" ht="12.75">
      <c r="B265" s="14"/>
      <c r="C265" s="14"/>
      <c r="D265" s="14"/>
      <c r="E265" s="14"/>
      <c r="F265" s="14"/>
      <c r="G265" s="47"/>
      <c r="H265" s="14"/>
      <c r="I265" s="14"/>
      <c r="J265" s="14"/>
      <c r="K265" s="14"/>
      <c r="L265" s="14"/>
      <c r="M265" s="47"/>
      <c r="N265" s="14"/>
      <c r="O265" s="14"/>
      <c r="P265" s="14"/>
      <c r="Q265" s="14"/>
      <c r="R265" s="14"/>
      <c r="S265" s="47"/>
    </row>
    <row r="266" spans="2:19" ht="12.75">
      <c r="B266" s="14"/>
      <c r="C266" s="14"/>
      <c r="D266" s="14"/>
      <c r="E266" s="14"/>
      <c r="F266" s="14"/>
      <c r="G266" s="47"/>
      <c r="H266" s="14"/>
      <c r="I266" s="14"/>
      <c r="J266" s="14"/>
      <c r="K266" s="14"/>
      <c r="L266" s="14"/>
      <c r="M266" s="47"/>
      <c r="N266" s="14"/>
      <c r="O266" s="14"/>
      <c r="P266" s="14"/>
      <c r="Q266" s="14"/>
      <c r="R266" s="14"/>
      <c r="S266" s="47"/>
    </row>
    <row r="267" spans="2:19" ht="12.75">
      <c r="B267" s="14"/>
      <c r="C267" s="14"/>
      <c r="D267" s="14"/>
      <c r="E267" s="14"/>
      <c r="F267" s="14"/>
      <c r="G267" s="47"/>
      <c r="H267" s="14"/>
      <c r="I267" s="14"/>
      <c r="J267" s="14"/>
      <c r="K267" s="14"/>
      <c r="L267" s="14"/>
      <c r="M267" s="47"/>
      <c r="N267" s="14"/>
      <c r="O267" s="14"/>
      <c r="P267" s="14"/>
      <c r="Q267" s="14"/>
      <c r="R267" s="14"/>
      <c r="S267" s="47"/>
    </row>
    <row r="268" spans="2:19" ht="12.75">
      <c r="B268" s="14"/>
      <c r="C268" s="14"/>
      <c r="D268" s="14"/>
      <c r="E268" s="14"/>
      <c r="F268" s="14"/>
      <c r="G268" s="47"/>
      <c r="H268" s="14"/>
      <c r="I268" s="14"/>
      <c r="J268" s="14"/>
      <c r="K268" s="14"/>
      <c r="L268" s="14"/>
      <c r="M268" s="47"/>
      <c r="N268" s="14"/>
      <c r="O268" s="14"/>
      <c r="P268" s="14"/>
      <c r="Q268" s="14"/>
      <c r="R268" s="14"/>
      <c r="S268" s="47"/>
    </row>
    <row r="269" spans="2:19" ht="12.75">
      <c r="B269" s="14"/>
      <c r="C269" s="14"/>
      <c r="D269" s="14"/>
      <c r="E269" s="14"/>
      <c r="F269" s="14"/>
      <c r="G269" s="47"/>
      <c r="H269" s="14"/>
      <c r="I269" s="14"/>
      <c r="J269" s="14"/>
      <c r="K269" s="14"/>
      <c r="L269" s="14"/>
      <c r="M269" s="47"/>
      <c r="N269" s="14"/>
      <c r="O269" s="14"/>
      <c r="P269" s="14"/>
      <c r="Q269" s="14"/>
      <c r="R269" s="14"/>
      <c r="S269" s="47"/>
    </row>
    <row r="270" spans="2:19" ht="12.75">
      <c r="B270" s="14"/>
      <c r="C270" s="14"/>
      <c r="D270" s="14"/>
      <c r="E270" s="14"/>
      <c r="F270" s="14"/>
      <c r="G270" s="47"/>
      <c r="H270" s="14"/>
      <c r="I270" s="14"/>
      <c r="J270" s="14"/>
      <c r="K270" s="14"/>
      <c r="L270" s="14"/>
      <c r="M270" s="47"/>
      <c r="N270" s="14"/>
      <c r="O270" s="14"/>
      <c r="P270" s="14"/>
      <c r="Q270" s="14"/>
      <c r="R270" s="14"/>
      <c r="S270" s="47"/>
    </row>
    <row r="271" spans="2:19" ht="12.75">
      <c r="B271" s="14"/>
      <c r="C271" s="14"/>
      <c r="D271" s="14"/>
      <c r="E271" s="14"/>
      <c r="F271" s="14"/>
      <c r="G271" s="47"/>
      <c r="H271" s="14"/>
      <c r="I271" s="14"/>
      <c r="J271" s="14"/>
      <c r="K271" s="14"/>
      <c r="L271" s="14"/>
      <c r="M271" s="47"/>
      <c r="N271" s="14"/>
      <c r="O271" s="14"/>
      <c r="P271" s="14"/>
      <c r="Q271" s="14"/>
      <c r="R271" s="14"/>
      <c r="S271" s="47"/>
    </row>
    <row r="272" spans="2:19" ht="12.75">
      <c r="B272" s="14"/>
      <c r="C272" s="14"/>
      <c r="D272" s="14"/>
      <c r="E272" s="14"/>
      <c r="F272" s="14"/>
      <c r="G272" s="47"/>
      <c r="H272" s="14"/>
      <c r="I272" s="14"/>
      <c r="J272" s="14"/>
      <c r="K272" s="14"/>
      <c r="L272" s="14"/>
      <c r="M272" s="47"/>
      <c r="N272" s="14"/>
      <c r="O272" s="14"/>
      <c r="P272" s="14"/>
      <c r="Q272" s="14"/>
      <c r="R272" s="14"/>
      <c r="S272" s="47"/>
    </row>
    <row r="273" spans="2:19" ht="12.75">
      <c r="B273" s="14"/>
      <c r="C273" s="14"/>
      <c r="D273" s="14"/>
      <c r="E273" s="14"/>
      <c r="F273" s="14"/>
      <c r="G273" s="47"/>
      <c r="H273" s="14"/>
      <c r="I273" s="14"/>
      <c r="J273" s="14"/>
      <c r="K273" s="14"/>
      <c r="L273" s="14"/>
      <c r="M273" s="47"/>
      <c r="N273" s="14"/>
      <c r="O273" s="14"/>
      <c r="P273" s="14"/>
      <c r="Q273" s="14"/>
      <c r="R273" s="14"/>
      <c r="S273" s="47"/>
    </row>
    <row r="274" spans="2:19" ht="12.75">
      <c r="B274" s="14"/>
      <c r="C274" s="14"/>
      <c r="D274" s="14"/>
      <c r="E274" s="14"/>
      <c r="F274" s="14"/>
      <c r="G274" s="47"/>
      <c r="H274" s="14"/>
      <c r="I274" s="14"/>
      <c r="J274" s="14"/>
      <c r="K274" s="14"/>
      <c r="L274" s="14"/>
      <c r="M274" s="47"/>
      <c r="N274" s="14"/>
      <c r="O274" s="14"/>
      <c r="P274" s="14"/>
      <c r="Q274" s="14"/>
      <c r="R274" s="14"/>
      <c r="S274" s="47"/>
    </row>
    <row r="275" spans="2:19" ht="12.75">
      <c r="B275" s="14"/>
      <c r="C275" s="14"/>
      <c r="D275" s="14"/>
      <c r="E275" s="14"/>
      <c r="F275" s="14"/>
      <c r="G275" s="47"/>
      <c r="H275" s="14"/>
      <c r="I275" s="14"/>
      <c r="J275" s="14"/>
      <c r="K275" s="14"/>
      <c r="L275" s="14"/>
      <c r="M275" s="47"/>
      <c r="N275" s="14"/>
      <c r="O275" s="14"/>
      <c r="P275" s="14"/>
      <c r="Q275" s="14"/>
      <c r="R275" s="14"/>
      <c r="S275" s="47"/>
    </row>
    <row r="276" spans="2:19" ht="12.75">
      <c r="B276" s="14"/>
      <c r="C276" s="14"/>
      <c r="D276" s="14"/>
      <c r="E276" s="14"/>
      <c r="F276" s="14"/>
      <c r="G276" s="47"/>
      <c r="H276" s="14"/>
      <c r="I276" s="14"/>
      <c r="J276" s="14"/>
      <c r="K276" s="14"/>
      <c r="L276" s="14"/>
      <c r="M276" s="47"/>
      <c r="N276" s="14"/>
      <c r="O276" s="14"/>
      <c r="P276" s="14"/>
      <c r="Q276" s="14"/>
      <c r="R276" s="14"/>
      <c r="S276" s="47"/>
    </row>
    <row r="277" spans="2:19" ht="12.75">
      <c r="B277" s="14"/>
      <c r="C277" s="14"/>
      <c r="D277" s="14"/>
      <c r="E277" s="14"/>
      <c r="F277" s="14"/>
      <c r="G277" s="47"/>
      <c r="H277" s="14"/>
      <c r="I277" s="14"/>
      <c r="J277" s="14"/>
      <c r="K277" s="14"/>
      <c r="L277" s="14"/>
      <c r="M277" s="47"/>
      <c r="N277" s="14"/>
      <c r="O277" s="14"/>
      <c r="P277" s="14"/>
      <c r="Q277" s="14"/>
      <c r="R277" s="14"/>
      <c r="S277" s="47"/>
    </row>
    <row r="278" spans="2:19" ht="12.75">
      <c r="B278" s="14"/>
      <c r="C278" s="14"/>
      <c r="D278" s="14"/>
      <c r="E278" s="14"/>
      <c r="F278" s="14"/>
      <c r="G278" s="47"/>
      <c r="H278" s="14"/>
      <c r="I278" s="14"/>
      <c r="J278" s="14"/>
      <c r="K278" s="14"/>
      <c r="L278" s="14"/>
      <c r="M278" s="47"/>
      <c r="N278" s="14"/>
      <c r="O278" s="14"/>
      <c r="P278" s="14"/>
      <c r="Q278" s="14"/>
      <c r="R278" s="14"/>
      <c r="S278" s="47"/>
    </row>
    <row r="279" spans="2:19" ht="12.75">
      <c r="B279" s="14"/>
      <c r="C279" s="14"/>
      <c r="D279" s="14"/>
      <c r="E279" s="14"/>
      <c r="F279" s="14"/>
      <c r="G279" s="47"/>
      <c r="H279" s="14"/>
      <c r="I279" s="14"/>
      <c r="J279" s="14"/>
      <c r="K279" s="14"/>
      <c r="L279" s="14"/>
      <c r="M279" s="47"/>
      <c r="N279" s="14"/>
      <c r="O279" s="14"/>
      <c r="P279" s="14"/>
      <c r="Q279" s="14"/>
      <c r="R279" s="14"/>
      <c r="S279" s="47"/>
    </row>
    <row r="280" spans="2:19" ht="12.75">
      <c r="B280" s="14"/>
      <c r="C280" s="14"/>
      <c r="D280" s="14"/>
      <c r="E280" s="14"/>
      <c r="F280" s="14"/>
      <c r="G280" s="47"/>
      <c r="H280" s="14"/>
      <c r="I280" s="14"/>
      <c r="J280" s="14"/>
      <c r="K280" s="14"/>
      <c r="L280" s="14"/>
      <c r="M280" s="47"/>
      <c r="N280" s="14"/>
      <c r="O280" s="14"/>
      <c r="P280" s="14"/>
      <c r="Q280" s="14"/>
      <c r="R280" s="14"/>
      <c r="S280" s="47"/>
    </row>
    <row r="281" spans="2:19" ht="12.75">
      <c r="B281" s="14"/>
      <c r="C281" s="14"/>
      <c r="D281" s="14"/>
      <c r="E281" s="14"/>
      <c r="F281" s="14"/>
      <c r="G281" s="47"/>
      <c r="H281" s="14"/>
      <c r="I281" s="14"/>
      <c r="J281" s="14"/>
      <c r="K281" s="14"/>
      <c r="L281" s="14"/>
      <c r="M281" s="47"/>
      <c r="N281" s="14"/>
      <c r="O281" s="14"/>
      <c r="P281" s="14"/>
      <c r="Q281" s="14"/>
      <c r="R281" s="14"/>
      <c r="S281" s="47"/>
    </row>
    <row r="282" spans="2:19" ht="12.75">
      <c r="B282" s="14"/>
      <c r="C282" s="14"/>
      <c r="D282" s="14"/>
      <c r="E282" s="14"/>
      <c r="F282" s="14"/>
      <c r="G282" s="47"/>
      <c r="H282" s="14"/>
      <c r="I282" s="14"/>
      <c r="J282" s="14"/>
      <c r="K282" s="14"/>
      <c r="L282" s="14"/>
      <c r="M282" s="47"/>
      <c r="N282" s="14"/>
      <c r="O282" s="14"/>
      <c r="P282" s="14"/>
      <c r="Q282" s="14"/>
      <c r="R282" s="14"/>
      <c r="S282" s="47"/>
    </row>
    <row r="283" spans="2:19" ht="12.75">
      <c r="B283" s="14"/>
      <c r="C283" s="14"/>
      <c r="D283" s="14"/>
      <c r="E283" s="14"/>
      <c r="F283" s="14"/>
      <c r="G283" s="47"/>
      <c r="H283" s="14"/>
      <c r="I283" s="14"/>
      <c r="J283" s="14"/>
      <c r="K283" s="14"/>
      <c r="L283" s="14"/>
      <c r="M283" s="47"/>
      <c r="N283" s="14"/>
      <c r="O283" s="14"/>
      <c r="P283" s="14"/>
      <c r="Q283" s="14"/>
      <c r="R283" s="14"/>
      <c r="S283" s="47"/>
    </row>
    <row r="284" spans="2:19" ht="12.75">
      <c r="B284" s="14"/>
      <c r="C284" s="14"/>
      <c r="D284" s="14"/>
      <c r="E284" s="14"/>
      <c r="F284" s="14"/>
      <c r="G284" s="47"/>
      <c r="H284" s="14"/>
      <c r="I284" s="14"/>
      <c r="J284" s="14"/>
      <c r="K284" s="14"/>
      <c r="L284" s="14"/>
      <c r="M284" s="47"/>
      <c r="N284" s="14"/>
      <c r="O284" s="14"/>
      <c r="P284" s="14"/>
      <c r="Q284" s="14"/>
      <c r="R284" s="14"/>
      <c r="S284" s="47"/>
    </row>
    <row r="285" spans="2:19" ht="12.75">
      <c r="B285" s="14"/>
      <c r="C285" s="14"/>
      <c r="D285" s="14"/>
      <c r="E285" s="14"/>
      <c r="F285" s="14"/>
      <c r="G285" s="47"/>
      <c r="H285" s="14"/>
      <c r="I285" s="14"/>
      <c r="J285" s="14"/>
      <c r="K285" s="14"/>
      <c r="L285" s="14"/>
      <c r="M285" s="47"/>
      <c r="N285" s="14"/>
      <c r="O285" s="14"/>
      <c r="P285" s="14"/>
      <c r="Q285" s="14"/>
      <c r="R285" s="14"/>
      <c r="S285" s="47"/>
    </row>
    <row r="286" spans="2:19" ht="12.75">
      <c r="B286" s="14"/>
      <c r="C286" s="14"/>
      <c r="D286" s="14"/>
      <c r="E286" s="14"/>
      <c r="F286" s="14"/>
      <c r="G286" s="47"/>
      <c r="H286" s="14"/>
      <c r="I286" s="14"/>
      <c r="J286" s="14"/>
      <c r="K286" s="14"/>
      <c r="L286" s="14"/>
      <c r="M286" s="47"/>
      <c r="N286" s="14"/>
      <c r="O286" s="14"/>
      <c r="P286" s="14"/>
      <c r="Q286" s="14"/>
      <c r="R286" s="14"/>
      <c r="S286" s="47"/>
    </row>
    <row r="287" spans="2:19" ht="12.75">
      <c r="B287" s="14"/>
      <c r="C287" s="14"/>
      <c r="D287" s="14"/>
      <c r="E287" s="14"/>
      <c r="F287" s="14"/>
      <c r="G287" s="47"/>
      <c r="H287" s="14"/>
      <c r="I287" s="14"/>
      <c r="J287" s="14"/>
      <c r="K287" s="14"/>
      <c r="L287" s="14"/>
      <c r="M287" s="47"/>
      <c r="N287" s="14"/>
      <c r="O287" s="14"/>
      <c r="P287" s="14"/>
      <c r="Q287" s="14"/>
      <c r="R287" s="14"/>
      <c r="S287" s="47"/>
    </row>
    <row r="288" spans="2:19" ht="12.75">
      <c r="B288" s="14"/>
      <c r="C288" s="14"/>
      <c r="D288" s="14"/>
      <c r="E288" s="14"/>
      <c r="F288" s="14"/>
      <c r="G288" s="47"/>
      <c r="H288" s="14"/>
      <c r="I288" s="14"/>
      <c r="J288" s="14"/>
      <c r="K288" s="14"/>
      <c r="L288" s="14"/>
      <c r="M288" s="47"/>
      <c r="N288" s="14"/>
      <c r="O288" s="14"/>
      <c r="P288" s="14"/>
      <c r="Q288" s="14"/>
      <c r="R288" s="14"/>
      <c r="S288" s="47"/>
    </row>
    <row r="289" spans="2:19" ht="12.75">
      <c r="B289" s="14"/>
      <c r="C289" s="14"/>
      <c r="D289" s="14"/>
      <c r="E289" s="14"/>
      <c r="F289" s="14"/>
      <c r="G289" s="47"/>
      <c r="H289" s="14"/>
      <c r="I289" s="14"/>
      <c r="J289" s="14"/>
      <c r="K289" s="14"/>
      <c r="L289" s="14"/>
      <c r="M289" s="47"/>
      <c r="N289" s="14"/>
      <c r="O289" s="14"/>
      <c r="P289" s="14"/>
      <c r="Q289" s="14"/>
      <c r="R289" s="14"/>
      <c r="S289" s="47"/>
    </row>
    <row r="290" spans="2:19" ht="12.75">
      <c r="B290" s="14"/>
      <c r="C290" s="14"/>
      <c r="D290" s="14"/>
      <c r="E290" s="14"/>
      <c r="F290" s="14"/>
      <c r="G290" s="47"/>
      <c r="H290" s="14"/>
      <c r="I290" s="14"/>
      <c r="J290" s="14"/>
      <c r="K290" s="14"/>
      <c r="L290" s="14"/>
      <c r="M290" s="47"/>
      <c r="N290" s="14"/>
      <c r="O290" s="14"/>
      <c r="P290" s="14"/>
      <c r="Q290" s="14"/>
      <c r="R290" s="14"/>
      <c r="S290" s="47"/>
    </row>
    <row r="291" spans="2:19" ht="12.75">
      <c r="B291" s="14"/>
      <c r="C291" s="14"/>
      <c r="D291" s="14"/>
      <c r="E291" s="14"/>
      <c r="F291" s="14"/>
      <c r="G291" s="47"/>
      <c r="H291" s="14"/>
      <c r="I291" s="14"/>
      <c r="J291" s="14"/>
      <c r="K291" s="14"/>
      <c r="L291" s="14"/>
      <c r="M291" s="47"/>
      <c r="N291" s="14"/>
      <c r="O291" s="14"/>
      <c r="P291" s="14"/>
      <c r="Q291" s="14"/>
      <c r="R291" s="14"/>
      <c r="S291" s="47"/>
    </row>
    <row r="292" spans="2:19" ht="12.75">
      <c r="B292" s="14"/>
      <c r="C292" s="14"/>
      <c r="D292" s="14"/>
      <c r="E292" s="14"/>
      <c r="F292" s="14"/>
      <c r="G292" s="47"/>
      <c r="H292" s="14"/>
      <c r="I292" s="14"/>
      <c r="J292" s="14"/>
      <c r="K292" s="14"/>
      <c r="L292" s="14"/>
      <c r="M292" s="47"/>
      <c r="N292" s="14"/>
      <c r="O292" s="14"/>
      <c r="P292" s="14"/>
      <c r="Q292" s="14"/>
      <c r="R292" s="14"/>
      <c r="S292" s="47"/>
    </row>
    <row r="293" spans="2:19" ht="12.75">
      <c r="B293" s="14"/>
      <c r="C293" s="14"/>
      <c r="D293" s="14"/>
      <c r="E293" s="14"/>
      <c r="F293" s="14"/>
      <c r="G293" s="47"/>
      <c r="H293" s="14"/>
      <c r="I293" s="14"/>
      <c r="J293" s="14"/>
      <c r="K293" s="14"/>
      <c r="L293" s="14"/>
      <c r="M293" s="47"/>
      <c r="N293" s="14"/>
      <c r="O293" s="14"/>
      <c r="P293" s="14"/>
      <c r="Q293" s="14"/>
      <c r="R293" s="14"/>
      <c r="S293" s="47"/>
    </row>
    <row r="294" spans="2:19" ht="12.75">
      <c r="B294" s="14"/>
      <c r="C294" s="14"/>
      <c r="D294" s="14"/>
      <c r="E294" s="14"/>
      <c r="F294" s="14"/>
      <c r="G294" s="47"/>
      <c r="H294" s="14"/>
      <c r="I294" s="14"/>
      <c r="J294" s="14"/>
      <c r="K294" s="14"/>
      <c r="L294" s="14"/>
      <c r="M294" s="47"/>
      <c r="N294" s="14"/>
      <c r="O294" s="14"/>
      <c r="P294" s="14"/>
      <c r="Q294" s="14"/>
      <c r="R294" s="14"/>
      <c r="S294" s="47"/>
    </row>
    <row r="295" spans="2:19" ht="12.75">
      <c r="B295" s="14"/>
      <c r="C295" s="14"/>
      <c r="D295" s="14"/>
      <c r="E295" s="14"/>
      <c r="F295" s="14"/>
      <c r="G295" s="47"/>
      <c r="H295" s="14"/>
      <c r="I295" s="14"/>
      <c r="J295" s="14"/>
      <c r="K295" s="14"/>
      <c r="L295" s="14"/>
      <c r="M295" s="47"/>
      <c r="N295" s="14"/>
      <c r="O295" s="14"/>
      <c r="P295" s="14"/>
      <c r="Q295" s="14"/>
      <c r="R295" s="14"/>
      <c r="S295" s="47"/>
    </row>
    <row r="296" spans="2:19" ht="12.75">
      <c r="B296" s="14"/>
      <c r="C296" s="14"/>
      <c r="D296" s="14"/>
      <c r="E296" s="14"/>
      <c r="F296" s="14"/>
      <c r="G296" s="47"/>
      <c r="H296" s="14"/>
      <c r="I296" s="14"/>
      <c r="J296" s="14"/>
      <c r="K296" s="14"/>
      <c r="L296" s="14"/>
      <c r="M296" s="47"/>
      <c r="N296" s="14"/>
      <c r="O296" s="14"/>
      <c r="P296" s="14"/>
      <c r="Q296" s="14"/>
      <c r="R296" s="14"/>
      <c r="S296" s="47"/>
    </row>
    <row r="297" spans="2:19" ht="12.75">
      <c r="B297" s="14"/>
      <c r="C297" s="14"/>
      <c r="D297" s="14"/>
      <c r="E297" s="14"/>
      <c r="F297" s="14"/>
      <c r="G297" s="47"/>
      <c r="H297" s="14"/>
      <c r="I297" s="14"/>
      <c r="J297" s="14"/>
      <c r="K297" s="14"/>
      <c r="L297" s="14"/>
      <c r="M297" s="47"/>
      <c r="N297" s="14"/>
      <c r="O297" s="14"/>
      <c r="P297" s="14"/>
      <c r="Q297" s="14"/>
      <c r="R297" s="14"/>
      <c r="S297" s="47"/>
    </row>
    <row r="298" spans="2:19" ht="12.75">
      <c r="B298" s="14"/>
      <c r="C298" s="14"/>
      <c r="D298" s="14"/>
      <c r="E298" s="14"/>
      <c r="F298" s="14"/>
      <c r="G298" s="47"/>
      <c r="H298" s="14"/>
      <c r="I298" s="14"/>
      <c r="J298" s="14"/>
      <c r="K298" s="14"/>
      <c r="L298" s="14"/>
      <c r="M298" s="47"/>
      <c r="N298" s="14"/>
      <c r="O298" s="14"/>
      <c r="P298" s="14"/>
      <c r="Q298" s="14"/>
      <c r="R298" s="14"/>
      <c r="S298" s="47"/>
    </row>
    <row r="299" spans="2:19" ht="12.75">
      <c r="B299" s="14"/>
      <c r="C299" s="14"/>
      <c r="D299" s="14"/>
      <c r="E299" s="14"/>
      <c r="F299" s="14"/>
      <c r="G299" s="47"/>
      <c r="H299" s="14"/>
      <c r="I299" s="14"/>
      <c r="J299" s="14"/>
      <c r="K299" s="14"/>
      <c r="L299" s="14"/>
      <c r="M299" s="47"/>
      <c r="N299" s="14"/>
      <c r="O299" s="14"/>
      <c r="P299" s="14"/>
      <c r="Q299" s="14"/>
      <c r="R299" s="14"/>
      <c r="S299" s="47"/>
    </row>
    <row r="300" spans="2:19" ht="12.75">
      <c r="B300" s="14"/>
      <c r="C300" s="14"/>
      <c r="D300" s="14"/>
      <c r="E300" s="14"/>
      <c r="F300" s="14"/>
      <c r="G300" s="47"/>
      <c r="H300" s="14"/>
      <c r="I300" s="14"/>
      <c r="J300" s="14"/>
      <c r="K300" s="14"/>
      <c r="L300" s="14"/>
      <c r="M300" s="47"/>
      <c r="N300" s="14"/>
      <c r="O300" s="14"/>
      <c r="P300" s="14"/>
      <c r="Q300" s="14"/>
      <c r="R300" s="14"/>
      <c r="S300" s="47"/>
    </row>
    <row r="301" spans="2:19" ht="12.75">
      <c r="B301" s="14"/>
      <c r="C301" s="14"/>
      <c r="D301" s="14"/>
      <c r="E301" s="14"/>
      <c r="F301" s="14"/>
      <c r="G301" s="47"/>
      <c r="H301" s="14"/>
      <c r="I301" s="14"/>
      <c r="J301" s="14"/>
      <c r="K301" s="14"/>
      <c r="L301" s="14"/>
      <c r="M301" s="47"/>
      <c r="N301" s="14"/>
      <c r="O301" s="14"/>
      <c r="P301" s="14"/>
      <c r="Q301" s="14"/>
      <c r="R301" s="14"/>
      <c r="S301" s="47"/>
    </row>
    <row r="302" spans="2:19" ht="12.75">
      <c r="B302" s="14"/>
      <c r="C302" s="14"/>
      <c r="D302" s="14"/>
      <c r="E302" s="14"/>
      <c r="F302" s="14"/>
      <c r="G302" s="47"/>
      <c r="H302" s="14"/>
      <c r="I302" s="14"/>
      <c r="J302" s="14"/>
      <c r="K302" s="14"/>
      <c r="L302" s="14"/>
      <c r="M302" s="47"/>
      <c r="N302" s="14"/>
      <c r="O302" s="14"/>
      <c r="P302" s="14"/>
      <c r="Q302" s="14"/>
      <c r="R302" s="14"/>
      <c r="S302" s="47"/>
    </row>
    <row r="303" spans="2:19" ht="12.75">
      <c r="B303" s="14"/>
      <c r="C303" s="14"/>
      <c r="D303" s="14"/>
      <c r="E303" s="14"/>
      <c r="F303" s="14"/>
      <c r="G303" s="47"/>
      <c r="H303" s="14"/>
      <c r="I303" s="14"/>
      <c r="J303" s="14"/>
      <c r="K303" s="14"/>
      <c r="L303" s="14"/>
      <c r="M303" s="47"/>
      <c r="N303" s="14"/>
      <c r="O303" s="14"/>
      <c r="P303" s="14"/>
      <c r="Q303" s="14"/>
      <c r="R303" s="14"/>
      <c r="S303" s="47"/>
    </row>
    <row r="304" spans="2:19" ht="12.75">
      <c r="B304" s="14"/>
      <c r="C304" s="14"/>
      <c r="D304" s="14"/>
      <c r="E304" s="14"/>
      <c r="F304" s="14"/>
      <c r="G304" s="47"/>
      <c r="H304" s="14"/>
      <c r="I304" s="14"/>
      <c r="J304" s="14"/>
      <c r="K304" s="14"/>
      <c r="L304" s="14"/>
      <c r="M304" s="47"/>
      <c r="N304" s="14"/>
      <c r="O304" s="14"/>
      <c r="P304" s="14"/>
      <c r="Q304" s="14"/>
      <c r="R304" s="14"/>
      <c r="S304" s="47"/>
    </row>
    <row r="305" spans="2:19" ht="12.75">
      <c r="B305" s="14"/>
      <c r="C305" s="14"/>
      <c r="D305" s="14"/>
      <c r="E305" s="14"/>
      <c r="F305" s="14"/>
      <c r="G305" s="47"/>
      <c r="H305" s="14"/>
      <c r="I305" s="14"/>
      <c r="J305" s="14"/>
      <c r="K305" s="14"/>
      <c r="L305" s="14"/>
      <c r="M305" s="47"/>
      <c r="N305" s="14"/>
      <c r="O305" s="14"/>
      <c r="P305" s="14"/>
      <c r="Q305" s="14"/>
      <c r="R305" s="14"/>
      <c r="S305" s="47"/>
    </row>
    <row r="306" spans="2:19" ht="12.75">
      <c r="B306" s="14"/>
      <c r="C306" s="14"/>
      <c r="D306" s="14"/>
      <c r="E306" s="14"/>
      <c r="F306" s="14"/>
      <c r="G306" s="47"/>
      <c r="H306" s="14"/>
      <c r="I306" s="14"/>
      <c r="J306" s="14"/>
      <c r="K306" s="14"/>
      <c r="L306" s="14"/>
      <c r="M306" s="47"/>
      <c r="N306" s="14"/>
      <c r="O306" s="14"/>
      <c r="P306" s="14"/>
      <c r="Q306" s="14"/>
      <c r="R306" s="14"/>
      <c r="S306" s="47"/>
    </row>
    <row r="307" spans="2:19" ht="12.75">
      <c r="B307" s="14"/>
      <c r="C307" s="14"/>
      <c r="D307" s="14"/>
      <c r="E307" s="14"/>
      <c r="F307" s="14"/>
      <c r="G307" s="47"/>
      <c r="H307" s="14"/>
      <c r="I307" s="14"/>
      <c r="J307" s="14"/>
      <c r="K307" s="14"/>
      <c r="L307" s="14"/>
      <c r="M307" s="47"/>
      <c r="N307" s="14"/>
      <c r="O307" s="14"/>
      <c r="P307" s="14"/>
      <c r="Q307" s="14"/>
      <c r="R307" s="14"/>
      <c r="S307" s="47"/>
    </row>
    <row r="308" spans="2:19" ht="12.75">
      <c r="B308" s="14"/>
      <c r="C308" s="14"/>
      <c r="D308" s="14"/>
      <c r="E308" s="14"/>
      <c r="F308" s="14"/>
      <c r="G308" s="47"/>
      <c r="H308" s="14"/>
      <c r="I308" s="14"/>
      <c r="J308" s="14"/>
      <c r="K308" s="14"/>
      <c r="L308" s="14"/>
      <c r="M308" s="47"/>
      <c r="N308" s="14"/>
      <c r="O308" s="14"/>
      <c r="P308" s="14"/>
      <c r="Q308" s="14"/>
      <c r="R308" s="14"/>
      <c r="S308" s="47"/>
    </row>
    <row r="309" spans="2:19" ht="12.75">
      <c r="B309" s="14"/>
      <c r="C309" s="14"/>
      <c r="D309" s="14"/>
      <c r="E309" s="14"/>
      <c r="F309" s="14"/>
      <c r="G309" s="47"/>
      <c r="H309" s="14"/>
      <c r="I309" s="14"/>
      <c r="J309" s="14"/>
      <c r="K309" s="14"/>
      <c r="L309" s="14"/>
      <c r="M309" s="47"/>
      <c r="N309" s="14"/>
      <c r="O309" s="14"/>
      <c r="P309" s="14"/>
      <c r="Q309" s="14"/>
      <c r="R309" s="14"/>
      <c r="S309" s="47"/>
    </row>
    <row r="310" spans="2:19" ht="12.75">
      <c r="B310" s="14"/>
      <c r="C310" s="14"/>
      <c r="D310" s="14"/>
      <c r="E310" s="14"/>
      <c r="F310" s="14"/>
      <c r="G310" s="47"/>
      <c r="H310" s="14"/>
      <c r="I310" s="14"/>
      <c r="J310" s="14"/>
      <c r="K310" s="14"/>
      <c r="L310" s="14"/>
      <c r="M310" s="47"/>
      <c r="N310" s="14"/>
      <c r="O310" s="14"/>
      <c r="P310" s="14"/>
      <c r="Q310" s="14"/>
      <c r="R310" s="14"/>
      <c r="S310" s="47"/>
    </row>
    <row r="311" spans="2:19" ht="12.75">
      <c r="B311" s="14"/>
      <c r="C311" s="14"/>
      <c r="D311" s="14"/>
      <c r="E311" s="14"/>
      <c r="F311" s="14"/>
      <c r="G311" s="47"/>
      <c r="H311" s="14"/>
      <c r="I311" s="14"/>
      <c r="J311" s="14"/>
      <c r="K311" s="14"/>
      <c r="L311" s="14"/>
      <c r="M311" s="47"/>
      <c r="N311" s="14"/>
      <c r="O311" s="14"/>
      <c r="P311" s="14"/>
      <c r="Q311" s="14"/>
      <c r="R311" s="14"/>
      <c r="S311" s="47"/>
    </row>
    <row r="312" spans="2:19" ht="12.75">
      <c r="B312" s="14"/>
      <c r="C312" s="14"/>
      <c r="D312" s="14"/>
      <c r="E312" s="14"/>
      <c r="F312" s="14"/>
      <c r="G312" s="47"/>
      <c r="H312" s="14"/>
      <c r="I312" s="14"/>
      <c r="J312" s="14"/>
      <c r="K312" s="14"/>
      <c r="L312" s="14"/>
      <c r="M312" s="47"/>
      <c r="N312" s="14"/>
      <c r="O312" s="14"/>
      <c r="P312" s="14"/>
      <c r="Q312" s="14"/>
      <c r="R312" s="14"/>
      <c r="S312" s="47"/>
    </row>
    <row r="313" spans="2:19" ht="12.75">
      <c r="B313" s="14"/>
      <c r="C313" s="14"/>
      <c r="D313" s="14"/>
      <c r="E313" s="14"/>
      <c r="F313" s="14"/>
      <c r="G313" s="47"/>
      <c r="H313" s="14"/>
      <c r="I313" s="14"/>
      <c r="J313" s="14"/>
      <c r="K313" s="14"/>
      <c r="L313" s="14"/>
      <c r="M313" s="47"/>
      <c r="N313" s="14"/>
      <c r="O313" s="14"/>
      <c r="P313" s="14"/>
      <c r="Q313" s="14"/>
      <c r="R313" s="14"/>
      <c r="S313" s="47"/>
    </row>
    <row r="314" spans="2:19" ht="12.75">
      <c r="B314" s="14"/>
      <c r="C314" s="14"/>
      <c r="D314" s="14"/>
      <c r="E314" s="14"/>
      <c r="F314" s="14"/>
      <c r="G314" s="47"/>
      <c r="H314" s="14"/>
      <c r="I314" s="14"/>
      <c r="J314" s="14"/>
      <c r="K314" s="14"/>
      <c r="L314" s="14"/>
      <c r="M314" s="47"/>
      <c r="N314" s="14"/>
      <c r="O314" s="14"/>
      <c r="P314" s="14"/>
      <c r="Q314" s="14"/>
      <c r="R314" s="14"/>
      <c r="S314" s="47"/>
    </row>
    <row r="315" spans="2:19" ht="12.75">
      <c r="B315" s="14"/>
      <c r="C315" s="14"/>
      <c r="D315" s="14"/>
      <c r="E315" s="14"/>
      <c r="F315" s="14"/>
      <c r="G315" s="47"/>
      <c r="H315" s="14"/>
      <c r="I315" s="14"/>
      <c r="J315" s="14"/>
      <c r="K315" s="14"/>
      <c r="L315" s="14"/>
      <c r="M315" s="47"/>
      <c r="N315" s="14"/>
      <c r="O315" s="14"/>
      <c r="P315" s="14"/>
      <c r="Q315" s="14"/>
      <c r="R315" s="14"/>
      <c r="S315" s="47"/>
    </row>
    <row r="316" spans="2:19" ht="12.75">
      <c r="B316" s="14"/>
      <c r="C316" s="14"/>
      <c r="D316" s="14"/>
      <c r="E316" s="14"/>
      <c r="F316" s="14"/>
      <c r="G316" s="47"/>
      <c r="H316" s="14"/>
      <c r="I316" s="14"/>
      <c r="J316" s="14"/>
      <c r="K316" s="14"/>
      <c r="L316" s="14"/>
      <c r="M316" s="47"/>
      <c r="N316" s="14"/>
      <c r="O316" s="14"/>
      <c r="P316" s="14"/>
      <c r="Q316" s="14"/>
      <c r="R316" s="14"/>
      <c r="S316" s="47"/>
    </row>
    <row r="317" spans="2:19" ht="12.75">
      <c r="B317" s="14"/>
      <c r="C317" s="14"/>
      <c r="D317" s="14"/>
      <c r="E317" s="14"/>
      <c r="F317" s="14"/>
      <c r="G317" s="47"/>
      <c r="H317" s="14"/>
      <c r="I317" s="14"/>
      <c r="J317" s="14"/>
      <c r="K317" s="14"/>
      <c r="L317" s="14"/>
      <c r="M317" s="47"/>
      <c r="N317" s="14"/>
      <c r="O317" s="14"/>
      <c r="P317" s="14"/>
      <c r="Q317" s="14"/>
      <c r="R317" s="14"/>
      <c r="S317" s="47"/>
    </row>
    <row r="318" spans="2:19" ht="12.75">
      <c r="B318" s="14"/>
      <c r="C318" s="14"/>
      <c r="D318" s="14"/>
      <c r="E318" s="14"/>
      <c r="F318" s="14"/>
      <c r="G318" s="47"/>
      <c r="H318" s="14"/>
      <c r="I318" s="14"/>
      <c r="J318" s="14"/>
      <c r="K318" s="14"/>
      <c r="L318" s="14"/>
      <c r="M318" s="47"/>
      <c r="N318" s="14"/>
      <c r="O318" s="14"/>
      <c r="P318" s="14"/>
      <c r="Q318" s="14"/>
      <c r="R318" s="14"/>
      <c r="S318" s="47"/>
    </row>
    <row r="319" spans="2:19" ht="12.75">
      <c r="B319" s="14"/>
      <c r="C319" s="14"/>
      <c r="D319" s="14"/>
      <c r="E319" s="14"/>
      <c r="F319" s="14"/>
      <c r="G319" s="47"/>
      <c r="H319" s="14"/>
      <c r="I319" s="14"/>
      <c r="J319" s="14"/>
      <c r="K319" s="14"/>
      <c r="L319" s="14"/>
      <c r="M319" s="47"/>
      <c r="N319" s="14"/>
      <c r="O319" s="14"/>
      <c r="P319" s="14"/>
      <c r="Q319" s="14"/>
      <c r="R319" s="14"/>
      <c r="S319" s="47"/>
    </row>
    <row r="320" spans="2:19" ht="12.75">
      <c r="B320" s="14"/>
      <c r="C320" s="14"/>
      <c r="D320" s="14"/>
      <c r="E320" s="14"/>
      <c r="F320" s="14"/>
      <c r="G320" s="47"/>
      <c r="H320" s="14"/>
      <c r="I320" s="14"/>
      <c r="J320" s="14"/>
      <c r="K320" s="14"/>
      <c r="L320" s="14"/>
      <c r="M320" s="47"/>
      <c r="N320" s="14"/>
      <c r="O320" s="14"/>
      <c r="P320" s="14"/>
      <c r="Q320" s="14"/>
      <c r="R320" s="14"/>
      <c r="S320" s="47"/>
    </row>
    <row r="321" spans="2:19" ht="12.75">
      <c r="B321" s="14"/>
      <c r="C321" s="14"/>
      <c r="D321" s="14"/>
      <c r="E321" s="14"/>
      <c r="F321" s="14"/>
      <c r="G321" s="47"/>
      <c r="H321" s="14"/>
      <c r="I321" s="14"/>
      <c r="J321" s="14"/>
      <c r="K321" s="14"/>
      <c r="L321" s="14"/>
      <c r="M321" s="47"/>
      <c r="N321" s="14"/>
      <c r="O321" s="14"/>
      <c r="P321" s="14"/>
      <c r="Q321" s="14"/>
      <c r="R321" s="14"/>
      <c r="S321" s="47"/>
    </row>
    <row r="322" spans="2:19" ht="12.75">
      <c r="B322" s="14"/>
      <c r="C322" s="14"/>
      <c r="D322" s="14"/>
      <c r="E322" s="14"/>
      <c r="F322" s="14"/>
      <c r="G322" s="47"/>
      <c r="H322" s="14"/>
      <c r="I322" s="14"/>
      <c r="J322" s="14"/>
      <c r="K322" s="14"/>
      <c r="L322" s="14"/>
      <c r="M322" s="47"/>
      <c r="N322" s="14"/>
      <c r="O322" s="14"/>
      <c r="P322" s="14"/>
      <c r="Q322" s="14"/>
      <c r="R322" s="14"/>
      <c r="S322" s="47"/>
    </row>
    <row r="323" spans="2:19" ht="12.75">
      <c r="B323" s="14"/>
      <c r="C323" s="14"/>
      <c r="D323" s="14"/>
      <c r="E323" s="14"/>
      <c r="F323" s="14"/>
      <c r="G323" s="47"/>
      <c r="H323" s="14"/>
      <c r="I323" s="14"/>
      <c r="J323" s="14"/>
      <c r="K323" s="14"/>
      <c r="L323" s="14"/>
      <c r="M323" s="47"/>
      <c r="N323" s="14"/>
      <c r="O323" s="14"/>
      <c r="P323" s="14"/>
      <c r="Q323" s="14"/>
      <c r="R323" s="14"/>
      <c r="S323" s="47"/>
    </row>
    <row r="324" spans="2:19" ht="12.75">
      <c r="B324" s="14"/>
      <c r="C324" s="14"/>
      <c r="D324" s="14"/>
      <c r="E324" s="14"/>
      <c r="F324" s="14"/>
      <c r="G324" s="47"/>
      <c r="H324" s="14"/>
      <c r="I324" s="14"/>
      <c r="J324" s="14"/>
      <c r="K324" s="14"/>
      <c r="L324" s="14"/>
      <c r="M324" s="47"/>
      <c r="N324" s="14"/>
      <c r="O324" s="14"/>
      <c r="P324" s="14"/>
      <c r="Q324" s="14"/>
      <c r="R324" s="14"/>
      <c r="S324" s="47"/>
    </row>
    <row r="325" spans="2:19" ht="12.75">
      <c r="B325" s="14"/>
      <c r="C325" s="14"/>
      <c r="D325" s="14"/>
      <c r="E325" s="14"/>
      <c r="F325" s="14"/>
      <c r="G325" s="47"/>
      <c r="H325" s="14"/>
      <c r="I325" s="14"/>
      <c r="J325" s="14"/>
      <c r="K325" s="14"/>
      <c r="L325" s="14"/>
      <c r="M325" s="47"/>
      <c r="N325" s="14"/>
      <c r="O325" s="14"/>
      <c r="P325" s="14"/>
      <c r="Q325" s="14"/>
      <c r="R325" s="14"/>
      <c r="S325" s="47"/>
    </row>
    <row r="326" spans="2:19" ht="12.75">
      <c r="B326" s="14"/>
      <c r="C326" s="14"/>
      <c r="D326" s="14"/>
      <c r="E326" s="14"/>
      <c r="F326" s="14"/>
      <c r="G326" s="47"/>
      <c r="H326" s="14"/>
      <c r="I326" s="14"/>
      <c r="J326" s="14"/>
      <c r="K326" s="14"/>
      <c r="L326" s="14"/>
      <c r="M326" s="47"/>
      <c r="N326" s="14"/>
      <c r="O326" s="14"/>
      <c r="P326" s="14"/>
      <c r="Q326" s="14"/>
      <c r="R326" s="14"/>
      <c r="S326" s="47"/>
    </row>
    <row r="327" spans="2:19" ht="12.75">
      <c r="B327" s="14"/>
      <c r="C327" s="14"/>
      <c r="D327" s="14"/>
      <c r="E327" s="14"/>
      <c r="F327" s="14"/>
      <c r="G327" s="47"/>
      <c r="H327" s="14"/>
      <c r="I327" s="14"/>
      <c r="J327" s="14"/>
      <c r="K327" s="14"/>
      <c r="L327" s="14"/>
      <c r="M327" s="47"/>
      <c r="N327" s="14"/>
      <c r="O327" s="14"/>
      <c r="P327" s="14"/>
      <c r="Q327" s="14"/>
      <c r="R327" s="14"/>
      <c r="S327" s="47"/>
    </row>
    <row r="328" spans="2:19" ht="12.75">
      <c r="B328" s="14"/>
      <c r="C328" s="14"/>
      <c r="D328" s="14"/>
      <c r="E328" s="14"/>
      <c r="F328" s="14"/>
      <c r="G328" s="47"/>
      <c r="H328" s="14"/>
      <c r="I328" s="14"/>
      <c r="J328" s="14"/>
      <c r="K328" s="14"/>
      <c r="L328" s="14"/>
      <c r="M328" s="47"/>
      <c r="N328" s="14"/>
      <c r="O328" s="14"/>
      <c r="P328" s="14"/>
      <c r="Q328" s="14"/>
      <c r="R328" s="14"/>
      <c r="S328" s="47"/>
    </row>
    <row r="329" spans="2:19" ht="12.75">
      <c r="B329" s="14"/>
      <c r="C329" s="14"/>
      <c r="D329" s="14"/>
      <c r="E329" s="14"/>
      <c r="F329" s="14"/>
      <c r="G329" s="47"/>
      <c r="H329" s="14"/>
      <c r="I329" s="14"/>
      <c r="J329" s="14"/>
      <c r="K329" s="14"/>
      <c r="L329" s="14"/>
      <c r="M329" s="47"/>
      <c r="N329" s="14"/>
      <c r="O329" s="14"/>
      <c r="P329" s="14"/>
      <c r="Q329" s="14"/>
      <c r="R329" s="14"/>
      <c r="S329" s="47"/>
    </row>
    <row r="330" spans="2:19" ht="12.75">
      <c r="B330" s="14"/>
      <c r="C330" s="14"/>
      <c r="D330" s="14"/>
      <c r="E330" s="14"/>
      <c r="F330" s="14"/>
      <c r="G330" s="47"/>
      <c r="H330" s="14"/>
      <c r="I330" s="14"/>
      <c r="J330" s="14"/>
      <c r="K330" s="14"/>
      <c r="L330" s="14"/>
      <c r="M330" s="47"/>
      <c r="N330" s="14"/>
      <c r="O330" s="14"/>
      <c r="P330" s="14"/>
      <c r="Q330" s="14"/>
      <c r="R330" s="14"/>
      <c r="S330" s="47"/>
    </row>
    <row r="331" spans="2:19" ht="12.75">
      <c r="B331" s="14"/>
      <c r="C331" s="14"/>
      <c r="D331" s="14"/>
      <c r="E331" s="14"/>
      <c r="F331" s="14"/>
      <c r="G331" s="47"/>
      <c r="H331" s="14"/>
      <c r="I331" s="14"/>
      <c r="J331" s="14"/>
      <c r="K331" s="14"/>
      <c r="L331" s="14"/>
      <c r="M331" s="47"/>
      <c r="N331" s="14"/>
      <c r="O331" s="14"/>
      <c r="P331" s="14"/>
      <c r="Q331" s="14"/>
      <c r="R331" s="14"/>
      <c r="S331" s="47"/>
    </row>
    <row r="332" spans="2:19" ht="12.75">
      <c r="B332" s="14"/>
      <c r="C332" s="14"/>
      <c r="D332" s="14"/>
      <c r="E332" s="14"/>
      <c r="F332" s="14"/>
      <c r="G332" s="47"/>
      <c r="H332" s="14"/>
      <c r="I332" s="14"/>
      <c r="J332" s="14"/>
      <c r="K332" s="14"/>
      <c r="L332" s="14"/>
      <c r="M332" s="47"/>
      <c r="N332" s="14"/>
      <c r="O332" s="14"/>
      <c r="P332" s="14"/>
      <c r="Q332" s="14"/>
      <c r="R332" s="14"/>
      <c r="S332" s="47"/>
    </row>
    <row r="333" spans="2:19" ht="12.75">
      <c r="B333" s="14"/>
      <c r="C333" s="14"/>
      <c r="D333" s="14"/>
      <c r="E333" s="14"/>
      <c r="F333" s="14"/>
      <c r="G333" s="47"/>
      <c r="H333" s="14"/>
      <c r="I333" s="14"/>
      <c r="J333" s="14"/>
      <c r="K333" s="14"/>
      <c r="L333" s="14"/>
      <c r="M333" s="47"/>
      <c r="N333" s="14"/>
      <c r="O333" s="14"/>
      <c r="P333" s="14"/>
      <c r="Q333" s="14"/>
      <c r="R333" s="14"/>
      <c r="S333" s="47"/>
    </row>
    <row r="334" spans="2:19" ht="12.75">
      <c r="B334" s="14"/>
      <c r="C334" s="14"/>
      <c r="D334" s="14"/>
      <c r="E334" s="14"/>
      <c r="F334" s="14"/>
      <c r="G334" s="47"/>
      <c r="H334" s="14"/>
      <c r="I334" s="14"/>
      <c r="J334" s="14"/>
      <c r="K334" s="14"/>
      <c r="L334" s="14"/>
      <c r="M334" s="47"/>
      <c r="N334" s="14"/>
      <c r="O334" s="14"/>
      <c r="P334" s="14"/>
      <c r="Q334" s="14"/>
      <c r="R334" s="14"/>
      <c r="S334" s="47"/>
    </row>
    <row r="335" spans="2:19" ht="12.75">
      <c r="B335" s="14"/>
      <c r="C335" s="14"/>
      <c r="D335" s="14"/>
      <c r="E335" s="14"/>
      <c r="F335" s="14"/>
      <c r="G335" s="47"/>
      <c r="H335" s="14"/>
      <c r="I335" s="14"/>
      <c r="J335" s="14"/>
      <c r="K335" s="14"/>
      <c r="L335" s="14"/>
      <c r="M335" s="47"/>
      <c r="N335" s="14"/>
      <c r="O335" s="14"/>
      <c r="P335" s="14"/>
      <c r="Q335" s="14"/>
      <c r="R335" s="14"/>
      <c r="S335" s="47"/>
    </row>
    <row r="336" spans="2:19" ht="12.75">
      <c r="B336" s="14"/>
      <c r="C336" s="14"/>
      <c r="D336" s="14"/>
      <c r="E336" s="14"/>
      <c r="F336" s="14"/>
      <c r="G336" s="47"/>
      <c r="H336" s="14"/>
      <c r="I336" s="14"/>
      <c r="J336" s="14"/>
      <c r="K336" s="14"/>
      <c r="L336" s="14"/>
      <c r="M336" s="47"/>
      <c r="N336" s="14"/>
      <c r="O336" s="14"/>
      <c r="P336" s="14"/>
      <c r="Q336" s="14"/>
      <c r="R336" s="14"/>
      <c r="S336" s="47"/>
    </row>
    <row r="337" spans="2:19" ht="12.75">
      <c r="B337" s="14"/>
      <c r="C337" s="14"/>
      <c r="D337" s="14"/>
      <c r="E337" s="14"/>
      <c r="F337" s="14"/>
      <c r="G337" s="47"/>
      <c r="H337" s="14"/>
      <c r="I337" s="14"/>
      <c r="J337" s="14"/>
      <c r="K337" s="14"/>
      <c r="L337" s="14"/>
      <c r="M337" s="47"/>
      <c r="N337" s="14"/>
      <c r="O337" s="14"/>
      <c r="P337" s="14"/>
      <c r="Q337" s="14"/>
      <c r="R337" s="14"/>
      <c r="S337" s="47"/>
    </row>
    <row r="338" spans="2:19" ht="12.75">
      <c r="B338" s="14"/>
      <c r="C338" s="14"/>
      <c r="D338" s="14"/>
      <c r="E338" s="14"/>
      <c r="F338" s="14"/>
      <c r="G338" s="47"/>
      <c r="H338" s="14"/>
      <c r="I338" s="14"/>
      <c r="J338" s="14"/>
      <c r="K338" s="14"/>
      <c r="L338" s="14"/>
      <c r="M338" s="47"/>
      <c r="N338" s="14"/>
      <c r="O338" s="14"/>
      <c r="P338" s="14"/>
      <c r="Q338" s="14"/>
      <c r="R338" s="14"/>
      <c r="S338" s="47"/>
    </row>
    <row r="339" spans="2:19" ht="12.75">
      <c r="B339" s="14"/>
      <c r="C339" s="14"/>
      <c r="D339" s="14"/>
      <c r="E339" s="14"/>
      <c r="F339" s="14"/>
      <c r="G339" s="47"/>
      <c r="H339" s="14"/>
      <c r="I339" s="14"/>
      <c r="J339" s="14"/>
      <c r="K339" s="14"/>
      <c r="L339" s="14"/>
      <c r="M339" s="47"/>
      <c r="N339" s="14"/>
      <c r="O339" s="14"/>
      <c r="P339" s="14"/>
      <c r="Q339" s="14"/>
      <c r="R339" s="14"/>
      <c r="S339" s="47"/>
    </row>
    <row r="340" spans="2:19" ht="12.75">
      <c r="B340" s="14"/>
      <c r="C340" s="14"/>
      <c r="D340" s="14"/>
      <c r="E340" s="14"/>
      <c r="F340" s="14"/>
      <c r="G340" s="47"/>
      <c r="H340" s="14"/>
      <c r="I340" s="14"/>
      <c r="J340" s="14"/>
      <c r="K340" s="14"/>
      <c r="L340" s="14"/>
      <c r="M340" s="47"/>
      <c r="N340" s="14"/>
      <c r="O340" s="14"/>
      <c r="P340" s="14"/>
      <c r="Q340" s="14"/>
      <c r="R340" s="14"/>
      <c r="S340" s="47"/>
    </row>
    <row r="341" spans="2:19" ht="12.75">
      <c r="B341" s="14"/>
      <c r="C341" s="14"/>
      <c r="D341" s="14"/>
      <c r="E341" s="14"/>
      <c r="F341" s="14"/>
      <c r="G341" s="47"/>
      <c r="H341" s="14"/>
      <c r="I341" s="14"/>
      <c r="J341" s="14"/>
      <c r="K341" s="14"/>
      <c r="L341" s="14"/>
      <c r="M341" s="47"/>
      <c r="N341" s="14"/>
      <c r="O341" s="14"/>
      <c r="P341" s="14"/>
      <c r="Q341" s="14"/>
      <c r="R341" s="14"/>
      <c r="S341" s="47"/>
    </row>
    <row r="342" spans="2:19" ht="12.75">
      <c r="B342" s="14"/>
      <c r="C342" s="14"/>
      <c r="D342" s="14"/>
      <c r="E342" s="14"/>
      <c r="F342" s="14"/>
      <c r="G342" s="47"/>
      <c r="H342" s="14"/>
      <c r="I342" s="14"/>
      <c r="J342" s="14"/>
      <c r="K342" s="14"/>
      <c r="L342" s="14"/>
      <c r="M342" s="47"/>
      <c r="N342" s="14"/>
      <c r="O342" s="14"/>
      <c r="P342" s="14"/>
      <c r="Q342" s="14"/>
      <c r="R342" s="14"/>
      <c r="S342" s="47"/>
    </row>
    <row r="343" spans="2:19" ht="12.75">
      <c r="B343" s="14"/>
      <c r="C343" s="14"/>
      <c r="D343" s="14"/>
      <c r="E343" s="14"/>
      <c r="F343" s="14"/>
      <c r="G343" s="47"/>
      <c r="H343" s="14"/>
      <c r="I343" s="14"/>
      <c r="J343" s="14"/>
      <c r="K343" s="14"/>
      <c r="L343" s="14"/>
      <c r="M343" s="47"/>
      <c r="N343" s="14"/>
      <c r="O343" s="14"/>
      <c r="P343" s="14"/>
      <c r="Q343" s="14"/>
      <c r="R343" s="14"/>
      <c r="S343" s="47"/>
    </row>
    <row r="344" spans="2:19" ht="12.75">
      <c r="B344" s="14"/>
      <c r="C344" s="14"/>
      <c r="D344" s="14"/>
      <c r="E344" s="14"/>
      <c r="F344" s="14"/>
      <c r="G344" s="47"/>
      <c r="H344" s="14"/>
      <c r="I344" s="14"/>
      <c r="J344" s="14"/>
      <c r="K344" s="14"/>
      <c r="L344" s="14"/>
      <c r="M344" s="47"/>
      <c r="N344" s="14"/>
      <c r="O344" s="14"/>
      <c r="P344" s="14"/>
      <c r="Q344" s="14"/>
      <c r="R344" s="14"/>
      <c r="S344" s="47"/>
    </row>
    <row r="345" spans="2:19" ht="12.75">
      <c r="B345" s="14"/>
      <c r="C345" s="14"/>
      <c r="D345" s="14"/>
      <c r="E345" s="14"/>
      <c r="F345" s="14"/>
      <c r="G345" s="47"/>
      <c r="H345" s="14"/>
      <c r="I345" s="14"/>
      <c r="J345" s="14"/>
      <c r="K345" s="14"/>
      <c r="L345" s="14"/>
      <c r="M345" s="47"/>
      <c r="N345" s="14"/>
      <c r="O345" s="14"/>
      <c r="P345" s="14"/>
      <c r="Q345" s="14"/>
      <c r="R345" s="14"/>
      <c r="S345" s="47"/>
    </row>
    <row r="346" spans="2:19" ht="12.75">
      <c r="B346" s="14"/>
      <c r="C346" s="14"/>
      <c r="D346" s="14"/>
      <c r="E346" s="14"/>
      <c r="F346" s="14"/>
      <c r="G346" s="47"/>
      <c r="H346" s="14"/>
      <c r="I346" s="14"/>
      <c r="J346" s="14"/>
      <c r="K346" s="14"/>
      <c r="L346" s="14"/>
      <c r="M346" s="47"/>
      <c r="N346" s="14"/>
      <c r="O346" s="14"/>
      <c r="P346" s="14"/>
      <c r="Q346" s="14"/>
      <c r="R346" s="14"/>
      <c r="S346" s="47"/>
    </row>
    <row r="347" spans="2:19" ht="12.75">
      <c r="B347" s="14"/>
      <c r="C347" s="14"/>
      <c r="D347" s="14"/>
      <c r="E347" s="14"/>
      <c r="F347" s="14"/>
      <c r="G347" s="47"/>
      <c r="H347" s="14"/>
      <c r="I347" s="14"/>
      <c r="J347" s="14"/>
      <c r="K347" s="14"/>
      <c r="L347" s="14"/>
      <c r="M347" s="47"/>
      <c r="N347" s="14"/>
      <c r="O347" s="14"/>
      <c r="P347" s="14"/>
      <c r="Q347" s="14"/>
      <c r="R347" s="14"/>
      <c r="S347" s="47"/>
    </row>
    <row r="348" spans="2:19" ht="12.75">
      <c r="B348" s="14"/>
      <c r="C348" s="14"/>
      <c r="D348" s="14"/>
      <c r="E348" s="14"/>
      <c r="F348" s="14"/>
      <c r="G348" s="47"/>
      <c r="H348" s="14"/>
      <c r="I348" s="14"/>
      <c r="J348" s="14"/>
      <c r="K348" s="14"/>
      <c r="L348" s="14"/>
      <c r="M348" s="47"/>
      <c r="N348" s="14"/>
      <c r="O348" s="14"/>
      <c r="P348" s="14"/>
      <c r="Q348" s="14"/>
      <c r="R348" s="14"/>
      <c r="S348" s="47"/>
    </row>
    <row r="349" spans="2:19" ht="12.75">
      <c r="B349" s="14"/>
      <c r="C349" s="14"/>
      <c r="D349" s="14"/>
      <c r="E349" s="14"/>
      <c r="F349" s="14"/>
      <c r="G349" s="47"/>
      <c r="H349" s="14"/>
      <c r="I349" s="14"/>
      <c r="J349" s="14"/>
      <c r="K349" s="14"/>
      <c r="L349" s="14"/>
      <c r="M349" s="47"/>
      <c r="N349" s="14"/>
      <c r="O349" s="14"/>
      <c r="P349" s="14"/>
      <c r="Q349" s="14"/>
      <c r="R349" s="14"/>
      <c r="S349" s="47"/>
    </row>
    <row r="350" spans="2:19" ht="12.75">
      <c r="B350" s="14"/>
      <c r="C350" s="14"/>
      <c r="D350" s="14"/>
      <c r="E350" s="14"/>
      <c r="F350" s="14"/>
      <c r="G350" s="47"/>
      <c r="H350" s="14"/>
      <c r="I350" s="14"/>
      <c r="J350" s="14"/>
      <c r="K350" s="14"/>
      <c r="L350" s="14"/>
      <c r="M350" s="47"/>
      <c r="N350" s="14"/>
      <c r="O350" s="14"/>
      <c r="P350" s="14"/>
      <c r="Q350" s="14"/>
      <c r="R350" s="14"/>
      <c r="S350" s="47"/>
    </row>
    <row r="351" spans="2:19" ht="12.75">
      <c r="B351" s="14"/>
      <c r="C351" s="14"/>
      <c r="D351" s="14"/>
      <c r="E351" s="14"/>
      <c r="F351" s="14"/>
      <c r="G351" s="47"/>
      <c r="H351" s="14"/>
      <c r="I351" s="14"/>
      <c r="J351" s="14"/>
      <c r="K351" s="14"/>
      <c r="L351" s="14"/>
      <c r="M351" s="47"/>
      <c r="N351" s="14"/>
      <c r="O351" s="14"/>
      <c r="P351" s="14"/>
      <c r="Q351" s="14"/>
      <c r="R351" s="14"/>
      <c r="S351" s="47"/>
    </row>
    <row r="352" spans="2:19" ht="12.75">
      <c r="B352" s="14"/>
      <c r="C352" s="14"/>
      <c r="D352" s="14"/>
      <c r="E352" s="14"/>
      <c r="F352" s="14"/>
      <c r="G352" s="47"/>
      <c r="H352" s="14"/>
      <c r="I352" s="14"/>
      <c r="J352" s="14"/>
      <c r="K352" s="14"/>
      <c r="L352" s="14"/>
      <c r="M352" s="47"/>
      <c r="N352" s="14"/>
      <c r="O352" s="14"/>
      <c r="P352" s="14"/>
      <c r="Q352" s="14"/>
      <c r="R352" s="14"/>
      <c r="S352" s="47"/>
    </row>
    <row r="353" spans="2:19" ht="12.75">
      <c r="B353" s="14"/>
      <c r="C353" s="14"/>
      <c r="D353" s="14"/>
      <c r="E353" s="14"/>
      <c r="F353" s="14"/>
      <c r="G353" s="47"/>
      <c r="H353" s="14"/>
      <c r="I353" s="14"/>
      <c r="J353" s="14"/>
      <c r="K353" s="14"/>
      <c r="L353" s="14"/>
      <c r="M353" s="47"/>
      <c r="N353" s="14"/>
      <c r="O353" s="14"/>
      <c r="P353" s="14"/>
      <c r="Q353" s="14"/>
      <c r="R353" s="14"/>
      <c r="S353" s="47"/>
    </row>
    <row r="354" spans="2:19" ht="12.75">
      <c r="B354" s="14"/>
      <c r="C354" s="14"/>
      <c r="D354" s="14"/>
      <c r="E354" s="14"/>
      <c r="F354" s="14"/>
      <c r="G354" s="47"/>
      <c r="H354" s="14"/>
      <c r="I354" s="14"/>
      <c r="J354" s="14"/>
      <c r="K354" s="14"/>
      <c r="L354" s="14"/>
      <c r="M354" s="47"/>
      <c r="N354" s="14"/>
      <c r="O354" s="14"/>
      <c r="P354" s="14"/>
      <c r="Q354" s="14"/>
      <c r="R354" s="14"/>
      <c r="S354" s="47"/>
    </row>
    <row r="355" spans="2:19" ht="12.75">
      <c r="B355" s="14"/>
      <c r="C355" s="14"/>
      <c r="D355" s="14"/>
      <c r="E355" s="14"/>
      <c r="F355" s="14"/>
      <c r="G355" s="47"/>
      <c r="H355" s="14"/>
      <c r="I355" s="14"/>
      <c r="J355" s="14"/>
      <c r="K355" s="14"/>
      <c r="L355" s="14"/>
      <c r="M355" s="47"/>
      <c r="N355" s="14"/>
      <c r="O355" s="14"/>
      <c r="P355" s="14"/>
      <c r="Q355" s="14"/>
      <c r="R355" s="14"/>
      <c r="S355" s="47"/>
    </row>
    <row r="356" spans="2:19" ht="12.75">
      <c r="B356" s="14"/>
      <c r="C356" s="14"/>
      <c r="D356" s="14"/>
      <c r="E356" s="14"/>
      <c r="F356" s="14"/>
      <c r="G356" s="47"/>
      <c r="H356" s="14"/>
      <c r="I356" s="14"/>
      <c r="J356" s="14"/>
      <c r="K356" s="14"/>
      <c r="L356" s="14"/>
      <c r="M356" s="47"/>
      <c r="N356" s="14"/>
      <c r="O356" s="14"/>
      <c r="P356" s="14"/>
      <c r="Q356" s="14"/>
      <c r="R356" s="14"/>
      <c r="S356" s="47"/>
    </row>
    <row r="357" spans="2:19" ht="12.75">
      <c r="B357" s="14"/>
      <c r="C357" s="14"/>
      <c r="D357" s="14"/>
      <c r="E357" s="14"/>
      <c r="F357" s="14"/>
      <c r="G357" s="47"/>
      <c r="H357" s="14"/>
      <c r="I357" s="14"/>
      <c r="J357" s="14"/>
      <c r="K357" s="14"/>
      <c r="L357" s="14"/>
      <c r="M357" s="47"/>
      <c r="N357" s="14"/>
      <c r="O357" s="14"/>
      <c r="P357" s="14"/>
      <c r="Q357" s="14"/>
      <c r="R357" s="14"/>
      <c r="S357" s="47"/>
    </row>
    <row r="358" spans="2:19" ht="12.75">
      <c r="B358" s="14"/>
      <c r="C358" s="14"/>
      <c r="D358" s="14"/>
      <c r="E358" s="14"/>
      <c r="F358" s="14"/>
      <c r="G358" s="47"/>
      <c r="H358" s="14"/>
      <c r="I358" s="14"/>
      <c r="J358" s="14"/>
      <c r="K358" s="14"/>
      <c r="L358" s="14"/>
      <c r="M358" s="47"/>
      <c r="N358" s="14"/>
      <c r="O358" s="14"/>
      <c r="P358" s="14"/>
      <c r="Q358" s="14"/>
      <c r="R358" s="14"/>
      <c r="S358" s="47"/>
    </row>
    <row r="359" spans="2:19" ht="12.75">
      <c r="B359" s="14"/>
      <c r="C359" s="14"/>
      <c r="D359" s="14"/>
      <c r="E359" s="14"/>
      <c r="F359" s="14"/>
      <c r="G359" s="47"/>
      <c r="H359" s="14"/>
      <c r="I359" s="14"/>
      <c r="J359" s="14"/>
      <c r="K359" s="14"/>
      <c r="L359" s="14"/>
      <c r="M359" s="47"/>
      <c r="N359" s="14"/>
      <c r="O359" s="14"/>
      <c r="P359" s="14"/>
      <c r="Q359" s="14"/>
      <c r="R359" s="14"/>
      <c r="S359" s="47"/>
    </row>
    <row r="360" spans="2:19" ht="12.75">
      <c r="B360" s="14"/>
      <c r="C360" s="14"/>
      <c r="D360" s="14"/>
      <c r="E360" s="14"/>
      <c r="F360" s="14"/>
      <c r="G360" s="47"/>
      <c r="H360" s="14"/>
      <c r="I360" s="14"/>
      <c r="J360" s="14"/>
      <c r="K360" s="14"/>
      <c r="L360" s="14"/>
      <c r="M360" s="47"/>
      <c r="N360" s="14"/>
      <c r="O360" s="14"/>
      <c r="P360" s="14"/>
      <c r="Q360" s="14"/>
      <c r="R360" s="14"/>
      <c r="S360" s="47"/>
    </row>
    <row r="361" spans="2:19" ht="12.75">
      <c r="B361" s="14"/>
      <c r="C361" s="14"/>
      <c r="D361" s="14"/>
      <c r="E361" s="14"/>
      <c r="F361" s="14"/>
      <c r="G361" s="47"/>
      <c r="H361" s="14"/>
      <c r="I361" s="14"/>
      <c r="J361" s="14"/>
      <c r="K361" s="14"/>
      <c r="L361" s="14"/>
      <c r="M361" s="47"/>
      <c r="N361" s="14"/>
      <c r="O361" s="14"/>
      <c r="P361" s="14"/>
      <c r="Q361" s="14"/>
      <c r="R361" s="14"/>
      <c r="S361" s="47"/>
    </row>
    <row r="362" spans="2:19" ht="12.75">
      <c r="B362" s="14"/>
      <c r="C362" s="14"/>
      <c r="D362" s="14"/>
      <c r="E362" s="14"/>
      <c r="F362" s="14"/>
      <c r="G362" s="47"/>
      <c r="H362" s="14"/>
      <c r="I362" s="14"/>
      <c r="J362" s="14"/>
      <c r="K362" s="14"/>
      <c r="L362" s="14"/>
      <c r="M362" s="47"/>
      <c r="N362" s="14"/>
      <c r="O362" s="14"/>
      <c r="P362" s="14"/>
      <c r="Q362" s="14"/>
      <c r="R362" s="14"/>
      <c r="S362" s="47"/>
    </row>
    <row r="363" spans="2:19" ht="12.75">
      <c r="B363" s="14"/>
      <c r="C363" s="14"/>
      <c r="D363" s="14"/>
      <c r="E363" s="14"/>
      <c r="F363" s="14"/>
      <c r="G363" s="47"/>
      <c r="H363" s="14"/>
      <c r="I363" s="14"/>
      <c r="J363" s="14"/>
      <c r="K363" s="14"/>
      <c r="L363" s="14"/>
      <c r="M363" s="47"/>
      <c r="N363" s="14"/>
      <c r="O363" s="14"/>
      <c r="P363" s="14"/>
      <c r="Q363" s="14"/>
      <c r="R363" s="14"/>
      <c r="S363" s="47"/>
    </row>
    <row r="364" spans="2:19" ht="12.75">
      <c r="B364" s="14"/>
      <c r="C364" s="14"/>
      <c r="D364" s="14"/>
      <c r="E364" s="14"/>
      <c r="F364" s="14"/>
      <c r="G364" s="47"/>
      <c r="H364" s="14"/>
      <c r="I364" s="14"/>
      <c r="J364" s="14"/>
      <c r="K364" s="14"/>
      <c r="L364" s="14"/>
      <c r="M364" s="47"/>
      <c r="N364" s="14"/>
      <c r="O364" s="14"/>
      <c r="P364" s="14"/>
      <c r="Q364" s="14"/>
      <c r="R364" s="14"/>
      <c r="S364" s="47"/>
    </row>
    <row r="365" spans="2:19" ht="12.75">
      <c r="B365" s="14"/>
      <c r="C365" s="14"/>
      <c r="D365" s="14"/>
      <c r="E365" s="14"/>
      <c r="F365" s="14"/>
      <c r="G365" s="47"/>
      <c r="H365" s="14"/>
      <c r="I365" s="14"/>
      <c r="J365" s="14"/>
      <c r="K365" s="14"/>
      <c r="L365" s="14"/>
      <c r="M365" s="47"/>
      <c r="N365" s="14"/>
      <c r="O365" s="14"/>
      <c r="P365" s="14"/>
      <c r="Q365" s="14"/>
      <c r="R365" s="14"/>
      <c r="S365" s="47"/>
    </row>
    <row r="366" spans="2:19" ht="12.75">
      <c r="B366" s="14"/>
      <c r="C366" s="14"/>
      <c r="D366" s="14"/>
      <c r="E366" s="14"/>
      <c r="F366" s="14"/>
      <c r="G366" s="47"/>
      <c r="H366" s="14"/>
      <c r="I366" s="14"/>
      <c r="J366" s="14"/>
      <c r="K366" s="14"/>
      <c r="L366" s="14"/>
      <c r="M366" s="47"/>
      <c r="N366" s="14"/>
      <c r="O366" s="14"/>
      <c r="P366" s="14"/>
      <c r="Q366" s="14"/>
      <c r="R366" s="14"/>
      <c r="S366" s="47"/>
    </row>
    <row r="367" spans="2:19" ht="12.75">
      <c r="B367" s="14"/>
      <c r="C367" s="14"/>
      <c r="D367" s="14"/>
      <c r="E367" s="14"/>
      <c r="F367" s="14"/>
      <c r="G367" s="47"/>
      <c r="H367" s="14"/>
      <c r="I367" s="14"/>
      <c r="J367" s="14"/>
      <c r="K367" s="14"/>
      <c r="L367" s="14"/>
      <c r="M367" s="47"/>
      <c r="N367" s="14"/>
      <c r="O367" s="14"/>
      <c r="P367" s="14"/>
      <c r="Q367" s="14"/>
      <c r="R367" s="14"/>
      <c r="S367" s="47"/>
    </row>
    <row r="368" spans="2:19" ht="12.75">
      <c r="B368" s="14"/>
      <c r="C368" s="14"/>
      <c r="D368" s="14"/>
      <c r="E368" s="14"/>
      <c r="F368" s="14"/>
      <c r="G368" s="47"/>
      <c r="H368" s="14"/>
      <c r="I368" s="14"/>
      <c r="J368" s="14"/>
      <c r="K368" s="14"/>
      <c r="L368" s="14"/>
      <c r="M368" s="47"/>
      <c r="N368" s="14"/>
      <c r="O368" s="14"/>
      <c r="P368" s="14"/>
      <c r="Q368" s="14"/>
      <c r="R368" s="14"/>
      <c r="S368" s="47"/>
    </row>
    <row r="369" spans="2:19" ht="12.75">
      <c r="B369" s="14"/>
      <c r="C369" s="14"/>
      <c r="D369" s="14"/>
      <c r="E369" s="14"/>
      <c r="F369" s="14"/>
      <c r="G369" s="47"/>
      <c r="H369" s="14"/>
      <c r="I369" s="14"/>
      <c r="J369" s="14"/>
      <c r="K369" s="14"/>
      <c r="L369" s="14"/>
      <c r="M369" s="47"/>
      <c r="N369" s="14"/>
      <c r="O369" s="14"/>
      <c r="P369" s="14"/>
      <c r="Q369" s="14"/>
      <c r="R369" s="14"/>
      <c r="S369" s="47"/>
    </row>
    <row r="370" spans="2:19" ht="12.75">
      <c r="B370" s="14"/>
      <c r="C370" s="14"/>
      <c r="D370" s="14"/>
      <c r="E370" s="14"/>
      <c r="F370" s="14"/>
      <c r="G370" s="47"/>
      <c r="H370" s="14"/>
      <c r="I370" s="14"/>
      <c r="J370" s="14"/>
      <c r="K370" s="14"/>
      <c r="L370" s="14"/>
      <c r="M370" s="47"/>
      <c r="N370" s="14"/>
      <c r="O370" s="14"/>
      <c r="P370" s="14"/>
      <c r="Q370" s="14"/>
      <c r="R370" s="14"/>
      <c r="S370" s="47"/>
    </row>
    <row r="371" spans="2:19" ht="12.75">
      <c r="B371" s="14"/>
      <c r="C371" s="14"/>
      <c r="D371" s="14"/>
      <c r="E371" s="14"/>
      <c r="F371" s="14"/>
      <c r="G371" s="47"/>
      <c r="H371" s="14"/>
      <c r="I371" s="14"/>
      <c r="J371" s="14"/>
      <c r="K371" s="14"/>
      <c r="L371" s="14"/>
      <c r="M371" s="47"/>
      <c r="N371" s="14"/>
      <c r="O371" s="14"/>
      <c r="P371" s="14"/>
      <c r="Q371" s="14"/>
      <c r="R371" s="14"/>
      <c r="S371" s="47"/>
    </row>
    <row r="372" spans="2:19" ht="12.75">
      <c r="B372" s="14"/>
      <c r="C372" s="14"/>
      <c r="D372" s="14"/>
      <c r="E372" s="14"/>
      <c r="F372" s="14"/>
      <c r="G372" s="47"/>
      <c r="H372" s="14"/>
      <c r="I372" s="14"/>
      <c r="J372" s="14"/>
      <c r="K372" s="14"/>
      <c r="L372" s="14"/>
      <c r="M372" s="47"/>
      <c r="N372" s="14"/>
      <c r="O372" s="14"/>
      <c r="P372" s="14"/>
      <c r="Q372" s="14"/>
      <c r="R372" s="14"/>
      <c r="S372" s="47"/>
    </row>
    <row r="373" spans="2:19" ht="12.75">
      <c r="B373" s="14"/>
      <c r="C373" s="14"/>
      <c r="D373" s="14"/>
      <c r="E373" s="14"/>
      <c r="F373" s="14"/>
      <c r="G373" s="47"/>
      <c r="H373" s="14"/>
      <c r="I373" s="14"/>
      <c r="J373" s="14"/>
      <c r="K373" s="14"/>
      <c r="L373" s="14"/>
      <c r="M373" s="47"/>
      <c r="N373" s="14"/>
      <c r="O373" s="14"/>
      <c r="P373" s="14"/>
      <c r="Q373" s="14"/>
      <c r="R373" s="14"/>
      <c r="S373" s="47"/>
    </row>
    <row r="374" spans="2:19" ht="12.75">
      <c r="B374" s="14"/>
      <c r="C374" s="14"/>
      <c r="D374" s="14"/>
      <c r="E374" s="14"/>
      <c r="F374" s="14"/>
      <c r="G374" s="47"/>
      <c r="H374" s="14"/>
      <c r="I374" s="14"/>
      <c r="J374" s="14"/>
      <c r="K374" s="14"/>
      <c r="L374" s="14"/>
      <c r="M374" s="47"/>
      <c r="N374" s="14"/>
      <c r="O374" s="14"/>
      <c r="P374" s="14"/>
      <c r="Q374" s="14"/>
      <c r="R374" s="14"/>
      <c r="S374" s="47"/>
    </row>
    <row r="375" spans="2:19" ht="12.75">
      <c r="B375" s="14"/>
      <c r="C375" s="14"/>
      <c r="D375" s="14"/>
      <c r="E375" s="14"/>
      <c r="F375" s="14"/>
      <c r="G375" s="47"/>
      <c r="H375" s="14"/>
      <c r="I375" s="14"/>
      <c r="J375" s="14"/>
      <c r="K375" s="14"/>
      <c r="L375" s="14"/>
      <c r="M375" s="47"/>
      <c r="N375" s="14"/>
      <c r="O375" s="14"/>
      <c r="P375" s="14"/>
      <c r="Q375" s="14"/>
      <c r="R375" s="14"/>
      <c r="S375" s="47"/>
    </row>
    <row r="376" spans="2:19" ht="12.75">
      <c r="B376" s="14"/>
      <c r="C376" s="14"/>
      <c r="D376" s="14"/>
      <c r="E376" s="14"/>
      <c r="F376" s="14"/>
      <c r="G376" s="47"/>
      <c r="H376" s="14"/>
      <c r="I376" s="14"/>
      <c r="J376" s="14"/>
      <c r="K376" s="14"/>
      <c r="L376" s="14"/>
      <c r="M376" s="47"/>
      <c r="N376" s="14"/>
      <c r="O376" s="14"/>
      <c r="P376" s="14"/>
      <c r="Q376" s="14"/>
      <c r="R376" s="14"/>
      <c r="S376" s="47"/>
    </row>
    <row r="377" spans="2:19" ht="12.75">
      <c r="B377" s="14"/>
      <c r="C377" s="14"/>
      <c r="D377" s="14"/>
      <c r="E377" s="14"/>
      <c r="F377" s="14"/>
      <c r="G377" s="47"/>
      <c r="H377" s="14"/>
      <c r="I377" s="14"/>
      <c r="J377" s="14"/>
      <c r="K377" s="14"/>
      <c r="L377" s="14"/>
      <c r="M377" s="47"/>
      <c r="N377" s="14"/>
      <c r="O377" s="14"/>
      <c r="P377" s="14"/>
      <c r="Q377" s="14"/>
      <c r="R377" s="14"/>
      <c r="S377" s="47"/>
    </row>
    <row r="378" spans="2:19" ht="12.75">
      <c r="B378" s="14"/>
      <c r="C378" s="14"/>
      <c r="D378" s="14"/>
      <c r="E378" s="14"/>
      <c r="F378" s="14"/>
      <c r="G378" s="47"/>
      <c r="H378" s="14"/>
      <c r="I378" s="14"/>
      <c r="J378" s="14"/>
      <c r="K378" s="14"/>
      <c r="L378" s="14"/>
      <c r="M378" s="47"/>
      <c r="N378" s="14"/>
      <c r="O378" s="14"/>
      <c r="P378" s="14"/>
      <c r="Q378" s="14"/>
      <c r="R378" s="14"/>
      <c r="S378" s="47"/>
    </row>
    <row r="379" spans="2:19" ht="12.75">
      <c r="B379" s="14"/>
      <c r="C379" s="14"/>
      <c r="D379" s="14"/>
      <c r="E379" s="14"/>
      <c r="F379" s="14"/>
      <c r="G379" s="47"/>
      <c r="H379" s="14"/>
      <c r="I379" s="14"/>
      <c r="J379" s="14"/>
      <c r="K379" s="14"/>
      <c r="L379" s="14"/>
      <c r="M379" s="47"/>
      <c r="N379" s="14"/>
      <c r="O379" s="14"/>
      <c r="P379" s="14"/>
      <c r="Q379" s="14"/>
      <c r="R379" s="14"/>
      <c r="S379" s="47"/>
    </row>
    <row r="380" spans="2:19" ht="12.75">
      <c r="B380" s="14"/>
      <c r="C380" s="14"/>
      <c r="D380" s="14"/>
      <c r="E380" s="14"/>
      <c r="F380" s="14"/>
      <c r="G380" s="47"/>
      <c r="H380" s="14"/>
      <c r="I380" s="14"/>
      <c r="J380" s="14"/>
      <c r="K380" s="14"/>
      <c r="L380" s="14"/>
      <c r="M380" s="47"/>
      <c r="N380" s="14"/>
      <c r="O380" s="14"/>
      <c r="P380" s="14"/>
      <c r="Q380" s="14"/>
      <c r="R380" s="14"/>
      <c r="S380" s="47"/>
    </row>
    <row r="381" spans="2:19" ht="12.75">
      <c r="B381" s="14"/>
      <c r="C381" s="14"/>
      <c r="D381" s="14"/>
      <c r="E381" s="14"/>
      <c r="F381" s="14"/>
      <c r="G381" s="47"/>
      <c r="H381" s="14"/>
      <c r="I381" s="14"/>
      <c r="J381" s="14"/>
      <c r="K381" s="14"/>
      <c r="L381" s="14"/>
      <c r="M381" s="47"/>
      <c r="N381" s="14"/>
      <c r="O381" s="14"/>
      <c r="P381" s="14"/>
      <c r="Q381" s="14"/>
      <c r="R381" s="14"/>
      <c r="S381" s="47"/>
    </row>
    <row r="382" spans="2:19" ht="12.75">
      <c r="B382" s="14"/>
      <c r="C382" s="14"/>
      <c r="D382" s="14"/>
      <c r="E382" s="14"/>
      <c r="F382" s="14"/>
      <c r="G382" s="47"/>
      <c r="H382" s="14"/>
      <c r="I382" s="14"/>
      <c r="J382" s="14"/>
      <c r="K382" s="14"/>
      <c r="L382" s="14"/>
      <c r="M382" s="47"/>
      <c r="N382" s="14"/>
      <c r="O382" s="14"/>
      <c r="P382" s="14"/>
      <c r="Q382" s="14"/>
      <c r="R382" s="14"/>
      <c r="S382" s="47"/>
    </row>
    <row r="383" spans="2:19" ht="12.75">
      <c r="B383" s="14"/>
      <c r="C383" s="14"/>
      <c r="D383" s="14"/>
      <c r="E383" s="14"/>
      <c r="F383" s="14"/>
      <c r="G383" s="47"/>
      <c r="H383" s="14"/>
      <c r="I383" s="14"/>
      <c r="J383" s="14"/>
      <c r="K383" s="14"/>
      <c r="L383" s="14"/>
      <c r="M383" s="47"/>
      <c r="N383" s="14"/>
      <c r="O383" s="14"/>
      <c r="P383" s="14"/>
      <c r="Q383" s="14"/>
      <c r="R383" s="14"/>
      <c r="S383" s="47"/>
    </row>
    <row r="384" spans="2:19" ht="12.75">
      <c r="B384" s="14"/>
      <c r="C384" s="14"/>
      <c r="D384" s="14"/>
      <c r="E384" s="14"/>
      <c r="F384" s="14"/>
      <c r="G384" s="47"/>
      <c r="H384" s="14"/>
      <c r="I384" s="14"/>
      <c r="J384" s="14"/>
      <c r="K384" s="14"/>
      <c r="L384" s="14"/>
      <c r="M384" s="47"/>
      <c r="N384" s="14"/>
      <c r="O384" s="14"/>
      <c r="P384" s="14"/>
      <c r="Q384" s="14"/>
      <c r="R384" s="14"/>
      <c r="S384" s="47"/>
    </row>
    <row r="385" spans="2:19" ht="12.75">
      <c r="B385" s="14"/>
      <c r="C385" s="14"/>
      <c r="D385" s="14"/>
      <c r="E385" s="14"/>
      <c r="F385" s="14"/>
      <c r="G385" s="47"/>
      <c r="H385" s="14"/>
      <c r="I385" s="14"/>
      <c r="J385" s="14"/>
      <c r="K385" s="14"/>
      <c r="L385" s="14"/>
      <c r="M385" s="47"/>
      <c r="N385" s="14"/>
      <c r="O385" s="14"/>
      <c r="P385" s="14"/>
      <c r="Q385" s="14"/>
      <c r="R385" s="14"/>
      <c r="S385" s="47"/>
    </row>
    <row r="386" spans="2:19" ht="12.75">
      <c r="B386" s="14"/>
      <c r="C386" s="14"/>
      <c r="D386" s="14"/>
      <c r="E386" s="14"/>
      <c r="F386" s="14"/>
      <c r="G386" s="47"/>
      <c r="H386" s="14"/>
      <c r="I386" s="14"/>
      <c r="J386" s="14"/>
      <c r="K386" s="14"/>
      <c r="L386" s="14"/>
      <c r="M386" s="47"/>
      <c r="N386" s="14"/>
      <c r="O386" s="14"/>
      <c r="P386" s="14"/>
      <c r="Q386" s="14"/>
      <c r="R386" s="14"/>
      <c r="S386" s="47"/>
    </row>
    <row r="387" spans="2:19" ht="12.75">
      <c r="B387" s="14"/>
      <c r="C387" s="14"/>
      <c r="D387" s="14"/>
      <c r="E387" s="14"/>
      <c r="F387" s="14"/>
      <c r="G387" s="47"/>
      <c r="H387" s="14"/>
      <c r="I387" s="14"/>
      <c r="J387" s="14"/>
      <c r="K387" s="14"/>
      <c r="L387" s="14"/>
      <c r="M387" s="47"/>
      <c r="N387" s="14"/>
      <c r="O387" s="14"/>
      <c r="P387" s="14"/>
      <c r="Q387" s="14"/>
      <c r="R387" s="14"/>
      <c r="S387" s="47"/>
    </row>
    <row r="388" spans="2:19" ht="12.75">
      <c r="B388" s="14"/>
      <c r="C388" s="14"/>
      <c r="D388" s="14"/>
      <c r="E388" s="14"/>
      <c r="F388" s="14"/>
      <c r="G388" s="47"/>
      <c r="H388" s="14"/>
      <c r="I388" s="14"/>
      <c r="J388" s="14"/>
      <c r="K388" s="14"/>
      <c r="L388" s="14"/>
      <c r="M388" s="47"/>
      <c r="N388" s="14"/>
      <c r="O388" s="14"/>
      <c r="P388" s="14"/>
      <c r="Q388" s="14"/>
      <c r="R388" s="14"/>
      <c r="S388" s="47"/>
    </row>
    <row r="389" spans="2:19" ht="12.75">
      <c r="B389" s="14"/>
      <c r="C389" s="14"/>
      <c r="D389" s="14"/>
      <c r="E389" s="14"/>
      <c r="F389" s="14"/>
      <c r="G389" s="47"/>
      <c r="H389" s="14"/>
      <c r="I389" s="14"/>
      <c r="J389" s="14"/>
      <c r="K389" s="14"/>
      <c r="L389" s="14"/>
      <c r="M389" s="47"/>
      <c r="N389" s="14"/>
      <c r="O389" s="14"/>
      <c r="P389" s="14"/>
      <c r="Q389" s="14"/>
      <c r="R389" s="14"/>
      <c r="S389" s="47"/>
    </row>
    <row r="390" spans="2:19" ht="12.75">
      <c r="B390" s="14"/>
      <c r="C390" s="14"/>
      <c r="D390" s="14"/>
      <c r="E390" s="14"/>
      <c r="F390" s="14"/>
      <c r="G390" s="47"/>
      <c r="H390" s="14"/>
      <c r="I390" s="14"/>
      <c r="J390" s="14"/>
      <c r="K390" s="14"/>
      <c r="L390" s="14"/>
      <c r="M390" s="47"/>
      <c r="N390" s="14"/>
      <c r="O390" s="14"/>
      <c r="P390" s="14"/>
      <c r="Q390" s="14"/>
      <c r="R390" s="14"/>
      <c r="S390" s="47"/>
    </row>
    <row r="391" spans="2:19" ht="12.75">
      <c r="B391" s="14"/>
      <c r="C391" s="14"/>
      <c r="D391" s="14"/>
      <c r="E391" s="14"/>
      <c r="F391" s="14"/>
      <c r="G391" s="47"/>
      <c r="H391" s="14"/>
      <c r="I391" s="14"/>
      <c r="J391" s="14"/>
      <c r="K391" s="14"/>
      <c r="L391" s="14"/>
      <c r="M391" s="47"/>
      <c r="N391" s="14"/>
      <c r="O391" s="14"/>
      <c r="P391" s="14"/>
      <c r="Q391" s="14"/>
      <c r="R391" s="14"/>
      <c r="S391" s="47"/>
    </row>
    <row r="392" spans="2:19" ht="12.75">
      <c r="B392" s="14"/>
      <c r="C392" s="14"/>
      <c r="D392" s="14"/>
      <c r="E392" s="14"/>
      <c r="F392" s="14"/>
      <c r="G392" s="47"/>
      <c r="H392" s="14"/>
      <c r="I392" s="14"/>
      <c r="J392" s="14"/>
      <c r="K392" s="14"/>
      <c r="L392" s="14"/>
      <c r="M392" s="47"/>
      <c r="N392" s="14"/>
      <c r="O392" s="14"/>
      <c r="P392" s="14"/>
      <c r="Q392" s="14"/>
      <c r="R392" s="14"/>
      <c r="S392" s="47"/>
    </row>
    <row r="393" spans="2:19" ht="12.75">
      <c r="B393" s="14"/>
      <c r="C393" s="14"/>
      <c r="D393" s="14"/>
      <c r="E393" s="14"/>
      <c r="F393" s="14"/>
      <c r="G393" s="47"/>
      <c r="H393" s="14"/>
      <c r="I393" s="14"/>
      <c r="J393" s="14"/>
      <c r="K393" s="14"/>
      <c r="L393" s="14"/>
      <c r="M393" s="47"/>
      <c r="N393" s="14"/>
      <c r="O393" s="14"/>
      <c r="P393" s="14"/>
      <c r="Q393" s="14"/>
      <c r="R393" s="14"/>
      <c r="S393" s="47"/>
    </row>
    <row r="394" spans="2:19" ht="12.75">
      <c r="B394" s="14"/>
      <c r="C394" s="14"/>
      <c r="D394" s="14"/>
      <c r="E394" s="14"/>
      <c r="F394" s="14"/>
      <c r="G394" s="47"/>
      <c r="H394" s="14"/>
      <c r="I394" s="14"/>
      <c r="J394" s="14"/>
      <c r="K394" s="14"/>
      <c r="L394" s="14"/>
      <c r="M394" s="47"/>
      <c r="N394" s="14"/>
      <c r="O394" s="14"/>
      <c r="P394" s="14"/>
      <c r="Q394" s="14"/>
      <c r="R394" s="14"/>
      <c r="S394" s="47"/>
    </row>
    <row r="395" spans="2:19" ht="12.75">
      <c r="B395" s="14"/>
      <c r="C395" s="14"/>
      <c r="D395" s="14"/>
      <c r="E395" s="14"/>
      <c r="F395" s="14"/>
      <c r="G395" s="47"/>
      <c r="H395" s="14"/>
      <c r="I395" s="14"/>
      <c r="J395" s="14"/>
      <c r="K395" s="14"/>
      <c r="L395" s="14"/>
      <c r="M395" s="47"/>
      <c r="N395" s="14"/>
      <c r="O395" s="14"/>
      <c r="P395" s="14"/>
      <c r="Q395" s="14"/>
      <c r="R395" s="14"/>
      <c r="S395" s="47"/>
    </row>
    <row r="396" spans="2:19" ht="12.75">
      <c r="B396" s="14"/>
      <c r="C396" s="14"/>
      <c r="D396" s="14"/>
      <c r="E396" s="14"/>
      <c r="F396" s="14"/>
      <c r="G396" s="47"/>
      <c r="H396" s="14"/>
      <c r="I396" s="14"/>
      <c r="J396" s="14"/>
      <c r="K396" s="14"/>
      <c r="L396" s="14"/>
      <c r="M396" s="47"/>
      <c r="N396" s="14"/>
      <c r="O396" s="14"/>
      <c r="P396" s="14"/>
      <c r="Q396" s="14"/>
      <c r="R396" s="14"/>
      <c r="S396" s="47"/>
    </row>
    <row r="397" spans="2:19" ht="12.75">
      <c r="B397" s="14"/>
      <c r="C397" s="14"/>
      <c r="D397" s="14"/>
      <c r="E397" s="14"/>
      <c r="F397" s="14"/>
      <c r="G397" s="47"/>
      <c r="H397" s="14"/>
      <c r="I397" s="14"/>
      <c r="J397" s="14"/>
      <c r="K397" s="14"/>
      <c r="L397" s="14"/>
      <c r="M397" s="47"/>
      <c r="N397" s="14"/>
      <c r="O397" s="14"/>
      <c r="P397" s="14"/>
      <c r="Q397" s="14"/>
      <c r="R397" s="14"/>
      <c r="S397" s="47"/>
    </row>
    <row r="398" spans="2:19" ht="12.75">
      <c r="B398" s="14"/>
      <c r="C398" s="14"/>
      <c r="D398" s="14"/>
      <c r="E398" s="14"/>
      <c r="F398" s="14"/>
      <c r="G398" s="47"/>
      <c r="H398" s="14"/>
      <c r="I398" s="14"/>
      <c r="J398" s="14"/>
      <c r="K398" s="14"/>
      <c r="L398" s="14"/>
      <c r="M398" s="47"/>
      <c r="N398" s="14"/>
      <c r="O398" s="14"/>
      <c r="P398" s="14"/>
      <c r="Q398" s="14"/>
      <c r="R398" s="14"/>
      <c r="S398" s="47"/>
    </row>
    <row r="399" spans="2:19" ht="12.75">
      <c r="B399" s="14"/>
      <c r="C399" s="14"/>
      <c r="D399" s="14"/>
      <c r="E399" s="14"/>
      <c r="F399" s="14"/>
      <c r="G399" s="47"/>
      <c r="H399" s="14"/>
      <c r="I399" s="14"/>
      <c r="J399" s="14"/>
      <c r="K399" s="14"/>
      <c r="L399" s="14"/>
      <c r="M399" s="47"/>
      <c r="N399" s="14"/>
      <c r="O399" s="14"/>
      <c r="P399" s="14"/>
      <c r="Q399" s="14"/>
      <c r="R399" s="14"/>
      <c r="S399" s="47"/>
    </row>
    <row r="400" spans="2:19" ht="12.75">
      <c r="B400" s="14"/>
      <c r="C400" s="14"/>
      <c r="D400" s="14"/>
      <c r="E400" s="14"/>
      <c r="F400" s="14"/>
      <c r="G400" s="47"/>
      <c r="H400" s="14"/>
      <c r="I400" s="14"/>
      <c r="J400" s="14"/>
      <c r="K400" s="14"/>
      <c r="L400" s="14"/>
      <c r="M400" s="47"/>
      <c r="N400" s="14"/>
      <c r="O400" s="14"/>
      <c r="P400" s="14"/>
      <c r="Q400" s="14"/>
      <c r="R400" s="14"/>
      <c r="S400" s="47"/>
    </row>
    <row r="401" spans="2:19" ht="12.75">
      <c r="B401" s="14"/>
      <c r="C401" s="14"/>
      <c r="D401" s="14"/>
      <c r="E401" s="14"/>
      <c r="F401" s="14"/>
      <c r="G401" s="47"/>
      <c r="H401" s="14"/>
      <c r="I401" s="14"/>
      <c r="J401" s="14"/>
      <c r="K401" s="14"/>
      <c r="L401" s="14"/>
      <c r="M401" s="47"/>
      <c r="N401" s="14"/>
      <c r="O401" s="14"/>
      <c r="P401" s="14"/>
      <c r="Q401" s="14"/>
      <c r="R401" s="14"/>
      <c r="S401" s="47"/>
    </row>
    <row r="402" spans="2:19" ht="12.75">
      <c r="B402" s="14"/>
      <c r="C402" s="14"/>
      <c r="D402" s="14"/>
      <c r="E402" s="14"/>
      <c r="F402" s="14"/>
      <c r="G402" s="47"/>
      <c r="H402" s="14"/>
      <c r="I402" s="14"/>
      <c r="J402" s="14"/>
      <c r="K402" s="14"/>
      <c r="L402" s="14"/>
      <c r="M402" s="47"/>
      <c r="N402" s="14"/>
      <c r="O402" s="14"/>
      <c r="P402" s="14"/>
      <c r="Q402" s="14"/>
      <c r="R402" s="14"/>
      <c r="S402" s="47"/>
    </row>
    <row r="403" spans="2:19" ht="12.75">
      <c r="B403" s="14"/>
      <c r="C403" s="14"/>
      <c r="D403" s="14"/>
      <c r="E403" s="14"/>
      <c r="F403" s="14"/>
      <c r="G403" s="47"/>
      <c r="H403" s="14"/>
      <c r="I403" s="14"/>
      <c r="J403" s="14"/>
      <c r="K403" s="14"/>
      <c r="L403" s="14"/>
      <c r="M403" s="47"/>
      <c r="N403" s="14"/>
      <c r="O403" s="14"/>
      <c r="P403" s="14"/>
      <c r="Q403" s="14"/>
      <c r="R403" s="14"/>
      <c r="S403" s="47"/>
    </row>
    <row r="404" spans="2:19" ht="12.75">
      <c r="B404" s="14"/>
      <c r="C404" s="14"/>
      <c r="D404" s="14"/>
      <c r="E404" s="14"/>
      <c r="F404" s="14"/>
      <c r="G404" s="47"/>
      <c r="H404" s="14"/>
      <c r="I404" s="14"/>
      <c r="J404" s="14"/>
      <c r="K404" s="14"/>
      <c r="L404" s="14"/>
      <c r="M404" s="47"/>
      <c r="N404" s="14"/>
      <c r="O404" s="14"/>
      <c r="P404" s="14"/>
      <c r="Q404" s="14"/>
      <c r="R404" s="14"/>
      <c r="S404" s="47"/>
    </row>
    <row r="405" spans="2:19" ht="12.75">
      <c r="B405" s="14"/>
      <c r="C405" s="14"/>
      <c r="D405" s="14"/>
      <c r="E405" s="14"/>
      <c r="F405" s="14"/>
      <c r="G405" s="47"/>
      <c r="H405" s="14"/>
      <c r="I405" s="14"/>
      <c r="J405" s="14"/>
      <c r="K405" s="14"/>
      <c r="L405" s="14"/>
      <c r="M405" s="47"/>
      <c r="N405" s="14"/>
      <c r="O405" s="14"/>
      <c r="P405" s="14"/>
      <c r="Q405" s="14"/>
      <c r="R405" s="14"/>
      <c r="S405" s="47"/>
    </row>
    <row r="406" spans="2:19" ht="12.75">
      <c r="B406" s="14"/>
      <c r="C406" s="14"/>
      <c r="D406" s="14"/>
      <c r="E406" s="14"/>
      <c r="F406" s="14"/>
      <c r="G406" s="47"/>
      <c r="H406" s="14"/>
      <c r="I406" s="14"/>
      <c r="J406" s="14"/>
      <c r="K406" s="14"/>
      <c r="L406" s="14"/>
      <c r="M406" s="47"/>
      <c r="N406" s="14"/>
      <c r="O406" s="14"/>
      <c r="P406" s="14"/>
      <c r="Q406" s="14"/>
      <c r="R406" s="14"/>
      <c r="S406" s="47"/>
    </row>
    <row r="407" spans="2:19" ht="12.75">
      <c r="B407" s="14"/>
      <c r="C407" s="14"/>
      <c r="D407" s="14"/>
      <c r="E407" s="14"/>
      <c r="F407" s="14"/>
      <c r="G407" s="47"/>
      <c r="H407" s="14"/>
      <c r="I407" s="14"/>
      <c r="J407" s="14"/>
      <c r="K407" s="14"/>
      <c r="L407" s="14"/>
      <c r="M407" s="47"/>
      <c r="N407" s="14"/>
      <c r="O407" s="14"/>
      <c r="P407" s="14"/>
      <c r="Q407" s="14"/>
      <c r="R407" s="14"/>
      <c r="S407" s="47"/>
    </row>
    <row r="408" spans="2:19" ht="12.75">
      <c r="B408" s="14"/>
      <c r="C408" s="14"/>
      <c r="D408" s="14"/>
      <c r="E408" s="14"/>
      <c r="F408" s="14"/>
      <c r="G408" s="47"/>
      <c r="H408" s="14"/>
      <c r="I408" s="14"/>
      <c r="J408" s="14"/>
      <c r="K408" s="14"/>
      <c r="L408" s="14"/>
      <c r="M408" s="47"/>
      <c r="N408" s="14"/>
      <c r="O408" s="14"/>
      <c r="P408" s="14"/>
      <c r="Q408" s="14"/>
      <c r="R408" s="14"/>
      <c r="S408" s="47"/>
    </row>
    <row r="409" spans="2:19" ht="12.75">
      <c r="B409" s="14"/>
      <c r="C409" s="14"/>
      <c r="D409" s="14"/>
      <c r="E409" s="14"/>
      <c r="F409" s="14"/>
      <c r="G409" s="47"/>
      <c r="H409" s="14"/>
      <c r="I409" s="14"/>
      <c r="J409" s="14"/>
      <c r="K409" s="14"/>
      <c r="L409" s="14"/>
      <c r="M409" s="47"/>
      <c r="N409" s="14"/>
      <c r="O409" s="14"/>
      <c r="P409" s="14"/>
      <c r="Q409" s="14"/>
      <c r="R409" s="14"/>
      <c r="S409" s="47"/>
    </row>
    <row r="410" spans="2:19" ht="12.75">
      <c r="B410" s="14"/>
      <c r="C410" s="14"/>
      <c r="D410" s="14"/>
      <c r="E410" s="14"/>
      <c r="F410" s="14"/>
      <c r="G410" s="47"/>
      <c r="H410" s="14"/>
      <c r="I410" s="14"/>
      <c r="J410" s="14"/>
      <c r="K410" s="14"/>
      <c r="L410" s="14"/>
      <c r="M410" s="47"/>
      <c r="N410" s="14"/>
      <c r="O410" s="14"/>
      <c r="P410" s="14"/>
      <c r="Q410" s="14"/>
      <c r="R410" s="14"/>
      <c r="S410" s="47"/>
    </row>
    <row r="411" spans="2:19" ht="12.75">
      <c r="B411" s="14"/>
      <c r="C411" s="14"/>
      <c r="D411" s="14"/>
      <c r="E411" s="14"/>
      <c r="F411" s="14"/>
      <c r="G411" s="47"/>
      <c r="H411" s="14"/>
      <c r="I411" s="14"/>
      <c r="J411" s="14"/>
      <c r="K411" s="14"/>
      <c r="L411" s="14"/>
      <c r="M411" s="47"/>
      <c r="N411" s="14"/>
      <c r="O411" s="14"/>
      <c r="P411" s="14"/>
      <c r="Q411" s="14"/>
      <c r="R411" s="14"/>
      <c r="S411" s="47"/>
    </row>
    <row r="412" spans="2:19" ht="12.75">
      <c r="B412" s="14"/>
      <c r="C412" s="14"/>
      <c r="D412" s="14"/>
      <c r="E412" s="14"/>
      <c r="F412" s="14"/>
      <c r="G412" s="47"/>
      <c r="H412" s="14"/>
      <c r="I412" s="14"/>
      <c r="J412" s="14"/>
      <c r="K412" s="14"/>
      <c r="L412" s="14"/>
      <c r="M412" s="47"/>
      <c r="N412" s="14"/>
      <c r="O412" s="14"/>
      <c r="P412" s="14"/>
      <c r="Q412" s="14"/>
      <c r="R412" s="14"/>
      <c r="S412" s="47"/>
    </row>
    <row r="413" spans="2:19" ht="12.75">
      <c r="B413" s="14"/>
      <c r="C413" s="14"/>
      <c r="D413" s="14"/>
      <c r="E413" s="14"/>
      <c r="F413" s="14"/>
      <c r="G413" s="47"/>
      <c r="H413" s="14"/>
      <c r="I413" s="14"/>
      <c r="J413" s="14"/>
      <c r="K413" s="14"/>
      <c r="L413" s="14"/>
      <c r="M413" s="47"/>
      <c r="N413" s="14"/>
      <c r="O413" s="14"/>
      <c r="P413" s="14"/>
      <c r="Q413" s="14"/>
      <c r="R413" s="14"/>
      <c r="S413" s="47"/>
    </row>
    <row r="414" spans="2:19" ht="12.75">
      <c r="B414" s="14"/>
      <c r="C414" s="14"/>
      <c r="D414" s="14"/>
      <c r="E414" s="14"/>
      <c r="F414" s="14"/>
      <c r="G414" s="47"/>
      <c r="H414" s="14"/>
      <c r="I414" s="14"/>
      <c r="J414" s="14"/>
      <c r="K414" s="14"/>
      <c r="L414" s="14"/>
      <c r="M414" s="47"/>
      <c r="N414" s="14"/>
      <c r="O414" s="14"/>
      <c r="P414" s="14"/>
      <c r="Q414" s="14"/>
      <c r="R414" s="14"/>
      <c r="S414" s="47"/>
    </row>
    <row r="415" spans="2:19" ht="12.75">
      <c r="B415" s="14"/>
      <c r="C415" s="14"/>
      <c r="D415" s="14"/>
      <c r="E415" s="14"/>
      <c r="F415" s="14"/>
      <c r="G415" s="47"/>
      <c r="H415" s="14"/>
      <c r="I415" s="14"/>
      <c r="J415" s="14"/>
      <c r="K415" s="14"/>
      <c r="L415" s="14"/>
      <c r="M415" s="47"/>
      <c r="N415" s="14"/>
      <c r="O415" s="14"/>
      <c r="P415" s="14"/>
      <c r="Q415" s="14"/>
      <c r="R415" s="14"/>
      <c r="S415" s="47"/>
    </row>
    <row r="416" spans="2:19" ht="12.75">
      <c r="B416" s="14"/>
      <c r="C416" s="14"/>
      <c r="D416" s="14"/>
      <c r="E416" s="14"/>
      <c r="F416" s="14"/>
      <c r="G416" s="47"/>
      <c r="H416" s="14"/>
      <c r="I416" s="14"/>
      <c r="J416" s="14"/>
      <c r="K416" s="14"/>
      <c r="L416" s="14"/>
      <c r="M416" s="47"/>
      <c r="N416" s="14"/>
      <c r="O416" s="14"/>
      <c r="P416" s="14"/>
      <c r="Q416" s="14"/>
      <c r="R416" s="14"/>
      <c r="S416" s="47"/>
    </row>
    <row r="417" spans="2:19" ht="12.75">
      <c r="B417" s="14"/>
      <c r="C417" s="14"/>
      <c r="D417" s="14"/>
      <c r="E417" s="14"/>
      <c r="F417" s="14"/>
      <c r="G417" s="47"/>
      <c r="H417" s="14"/>
      <c r="I417" s="14"/>
      <c r="J417" s="14"/>
      <c r="K417" s="14"/>
      <c r="L417" s="14"/>
      <c r="M417" s="47"/>
      <c r="N417" s="14"/>
      <c r="O417" s="14"/>
      <c r="P417" s="14"/>
      <c r="Q417" s="14"/>
      <c r="R417" s="14"/>
      <c r="S417" s="47"/>
    </row>
    <row r="418" spans="2:19" ht="12.75">
      <c r="B418" s="14"/>
      <c r="C418" s="14"/>
      <c r="D418" s="14"/>
      <c r="E418" s="14"/>
      <c r="F418" s="14"/>
      <c r="G418" s="47"/>
      <c r="H418" s="14"/>
      <c r="I418" s="14"/>
      <c r="J418" s="14"/>
      <c r="K418" s="14"/>
      <c r="L418" s="14"/>
      <c r="M418" s="47"/>
      <c r="N418" s="14"/>
      <c r="O418" s="14"/>
      <c r="P418" s="14"/>
      <c r="Q418" s="14"/>
      <c r="R418" s="14"/>
      <c r="S418" s="47"/>
    </row>
    <row r="419" spans="2:19" ht="12.75">
      <c r="B419" s="14"/>
      <c r="C419" s="14"/>
      <c r="D419" s="14"/>
      <c r="E419" s="14"/>
      <c r="F419" s="14"/>
      <c r="G419" s="47"/>
      <c r="H419" s="14"/>
      <c r="I419" s="14"/>
      <c r="J419" s="14"/>
      <c r="K419" s="14"/>
      <c r="L419" s="14"/>
      <c r="M419" s="47"/>
      <c r="N419" s="14"/>
      <c r="O419" s="14"/>
      <c r="P419" s="14"/>
      <c r="Q419" s="14"/>
      <c r="R419" s="14"/>
      <c r="S419" s="47"/>
    </row>
    <row r="420" spans="2:19" ht="12.75">
      <c r="B420" s="14"/>
      <c r="C420" s="14"/>
      <c r="D420" s="14"/>
      <c r="E420" s="14"/>
      <c r="F420" s="14"/>
      <c r="G420" s="47"/>
      <c r="H420" s="14"/>
      <c r="I420" s="14"/>
      <c r="J420" s="14"/>
      <c r="K420" s="14"/>
      <c r="L420" s="14"/>
      <c r="M420" s="47"/>
      <c r="N420" s="14"/>
      <c r="O420" s="14"/>
      <c r="P420" s="14"/>
      <c r="Q420" s="14"/>
      <c r="R420" s="14"/>
      <c r="S420" s="47"/>
    </row>
    <row r="421" spans="2:19" ht="12.75">
      <c r="B421" s="14"/>
      <c r="C421" s="14"/>
      <c r="D421" s="14"/>
      <c r="E421" s="14"/>
      <c r="F421" s="14"/>
      <c r="G421" s="47"/>
      <c r="H421" s="14"/>
      <c r="I421" s="14"/>
      <c r="J421" s="14"/>
      <c r="K421" s="14"/>
      <c r="L421" s="14"/>
      <c r="M421" s="47"/>
      <c r="N421" s="14"/>
      <c r="O421" s="14"/>
      <c r="P421" s="14"/>
      <c r="Q421" s="14"/>
      <c r="R421" s="14"/>
      <c r="S421" s="47"/>
    </row>
    <row r="422" spans="2:19" ht="12.75">
      <c r="B422" s="14"/>
      <c r="C422" s="14"/>
      <c r="D422" s="14"/>
      <c r="E422" s="14"/>
      <c r="F422" s="14"/>
      <c r="G422" s="47"/>
      <c r="H422" s="14"/>
      <c r="I422" s="14"/>
      <c r="J422" s="14"/>
      <c r="K422" s="14"/>
      <c r="L422" s="14"/>
      <c r="M422" s="47"/>
      <c r="N422" s="14"/>
      <c r="O422" s="14"/>
      <c r="P422" s="14"/>
      <c r="Q422" s="14"/>
      <c r="R422" s="14"/>
      <c r="S422" s="47"/>
    </row>
    <row r="423" spans="2:19" ht="12.75">
      <c r="B423" s="14"/>
      <c r="C423" s="14"/>
      <c r="D423" s="14"/>
      <c r="E423" s="14"/>
      <c r="F423" s="14"/>
      <c r="G423" s="47"/>
      <c r="H423" s="14"/>
      <c r="I423" s="14"/>
      <c r="J423" s="14"/>
      <c r="K423" s="14"/>
      <c r="L423" s="14"/>
      <c r="M423" s="47"/>
      <c r="N423" s="14"/>
      <c r="O423" s="14"/>
      <c r="P423" s="14"/>
      <c r="Q423" s="14"/>
      <c r="R423" s="14"/>
      <c r="S423" s="47"/>
    </row>
    <row r="424" spans="2:19" ht="12.75">
      <c r="B424" s="14"/>
      <c r="C424" s="14"/>
      <c r="D424" s="14"/>
      <c r="E424" s="14"/>
      <c r="F424" s="14"/>
      <c r="G424" s="47"/>
      <c r="H424" s="14"/>
      <c r="I424" s="14"/>
      <c r="J424" s="14"/>
      <c r="K424" s="14"/>
      <c r="L424" s="14"/>
      <c r="M424" s="47"/>
      <c r="N424" s="14"/>
      <c r="O424" s="14"/>
      <c r="P424" s="14"/>
      <c r="Q424" s="14"/>
      <c r="R424" s="14"/>
      <c r="S424" s="47"/>
    </row>
    <row r="425" spans="2:19" ht="12.75">
      <c r="B425" s="14"/>
      <c r="C425" s="14"/>
      <c r="D425" s="14"/>
      <c r="E425" s="14"/>
      <c r="F425" s="14"/>
      <c r="G425" s="47"/>
      <c r="H425" s="14"/>
      <c r="I425" s="14"/>
      <c r="J425" s="14"/>
      <c r="K425" s="14"/>
      <c r="L425" s="14"/>
      <c r="M425" s="47"/>
      <c r="N425" s="14"/>
      <c r="O425" s="14"/>
      <c r="P425" s="14"/>
      <c r="Q425" s="14"/>
      <c r="R425" s="14"/>
      <c r="S425" s="47"/>
    </row>
    <row r="426" spans="2:19" ht="12.75">
      <c r="B426" s="14"/>
      <c r="C426" s="14"/>
      <c r="D426" s="14"/>
      <c r="E426" s="14"/>
      <c r="F426" s="14"/>
      <c r="G426" s="47"/>
      <c r="H426" s="14"/>
      <c r="I426" s="14"/>
      <c r="J426" s="14"/>
      <c r="K426" s="14"/>
      <c r="L426" s="14"/>
      <c r="M426" s="47"/>
      <c r="N426" s="14"/>
      <c r="O426" s="14"/>
      <c r="P426" s="14"/>
      <c r="Q426" s="14"/>
      <c r="R426" s="14"/>
      <c r="S426" s="47"/>
    </row>
    <row r="427" spans="2:19" ht="12.75">
      <c r="B427" s="14"/>
      <c r="C427" s="14"/>
      <c r="D427" s="14"/>
      <c r="E427" s="14"/>
      <c r="F427" s="14"/>
      <c r="G427" s="47"/>
      <c r="H427" s="14"/>
      <c r="I427" s="14"/>
      <c r="J427" s="14"/>
      <c r="K427" s="14"/>
      <c r="L427" s="14"/>
      <c r="M427" s="47"/>
      <c r="N427" s="14"/>
      <c r="O427" s="14"/>
      <c r="P427" s="14"/>
      <c r="Q427" s="14"/>
      <c r="R427" s="14"/>
      <c r="S427" s="47"/>
    </row>
    <row r="428" spans="2:19" ht="12.75">
      <c r="B428" s="14"/>
      <c r="C428" s="14"/>
      <c r="D428" s="14"/>
      <c r="E428" s="14"/>
      <c r="F428" s="14"/>
      <c r="G428" s="47"/>
      <c r="H428" s="14"/>
      <c r="I428" s="14"/>
      <c r="J428" s="14"/>
      <c r="K428" s="14"/>
      <c r="L428" s="14"/>
      <c r="M428" s="47"/>
      <c r="N428" s="14"/>
      <c r="O428" s="14"/>
      <c r="P428" s="14"/>
      <c r="Q428" s="14"/>
      <c r="R428" s="14"/>
      <c r="S428" s="47"/>
    </row>
    <row r="429" spans="2:19" ht="12.75">
      <c r="B429" s="14"/>
      <c r="C429" s="14"/>
      <c r="D429" s="14"/>
      <c r="E429" s="14"/>
      <c r="F429" s="14"/>
      <c r="G429" s="47"/>
      <c r="H429" s="14"/>
      <c r="I429" s="14"/>
      <c r="J429" s="14"/>
      <c r="K429" s="14"/>
      <c r="L429" s="14"/>
      <c r="M429" s="47"/>
      <c r="N429" s="14"/>
      <c r="O429" s="14"/>
      <c r="P429" s="14"/>
      <c r="Q429" s="14"/>
      <c r="R429" s="14"/>
      <c r="S429" s="47"/>
    </row>
    <row r="430" spans="2:19" ht="12.75">
      <c r="B430" s="14"/>
      <c r="C430" s="14"/>
      <c r="D430" s="14"/>
      <c r="E430" s="14"/>
      <c r="F430" s="14"/>
      <c r="G430" s="47"/>
      <c r="H430" s="14"/>
      <c r="I430" s="14"/>
      <c r="J430" s="14"/>
      <c r="K430" s="14"/>
      <c r="L430" s="14"/>
      <c r="M430" s="47"/>
      <c r="N430" s="14"/>
      <c r="O430" s="14"/>
      <c r="P430" s="14"/>
      <c r="Q430" s="14"/>
      <c r="R430" s="14"/>
      <c r="S430" s="47"/>
    </row>
    <row r="431" spans="2:19" ht="12.75">
      <c r="B431" s="14"/>
      <c r="C431" s="14"/>
      <c r="D431" s="14"/>
      <c r="E431" s="14"/>
      <c r="F431" s="14"/>
      <c r="G431" s="47"/>
      <c r="H431" s="14"/>
      <c r="I431" s="14"/>
      <c r="J431" s="14"/>
      <c r="K431" s="14"/>
      <c r="L431" s="14"/>
      <c r="M431" s="47"/>
      <c r="N431" s="14"/>
      <c r="O431" s="14"/>
      <c r="P431" s="14"/>
      <c r="Q431" s="14"/>
      <c r="R431" s="14"/>
      <c r="S431" s="47"/>
    </row>
    <row r="432" spans="2:19" ht="12.75">
      <c r="B432" s="14"/>
      <c r="C432" s="14"/>
      <c r="D432" s="14"/>
      <c r="E432" s="14"/>
      <c r="F432" s="14"/>
      <c r="G432" s="47"/>
      <c r="H432" s="14"/>
      <c r="I432" s="14"/>
      <c r="J432" s="14"/>
      <c r="K432" s="14"/>
      <c r="L432" s="14"/>
      <c r="M432" s="47"/>
      <c r="N432" s="14"/>
      <c r="O432" s="14"/>
      <c r="P432" s="14"/>
      <c r="Q432" s="14"/>
      <c r="R432" s="14"/>
      <c r="S432" s="47"/>
    </row>
    <row r="433" spans="2:19" ht="12.75">
      <c r="B433" s="14"/>
      <c r="C433" s="14"/>
      <c r="D433" s="14"/>
      <c r="E433" s="14"/>
      <c r="F433" s="14"/>
      <c r="G433" s="47"/>
      <c r="H433" s="14"/>
      <c r="I433" s="14"/>
      <c r="J433" s="14"/>
      <c r="K433" s="14"/>
      <c r="L433" s="14"/>
      <c r="M433" s="47"/>
      <c r="N433" s="14"/>
      <c r="O433" s="14"/>
      <c r="P433" s="14"/>
      <c r="Q433" s="14"/>
      <c r="R433" s="14"/>
      <c r="S433" s="47"/>
    </row>
    <row r="434" spans="2:19" ht="12.75">
      <c r="B434" s="14"/>
      <c r="C434" s="14"/>
      <c r="D434" s="14"/>
      <c r="E434" s="14"/>
      <c r="F434" s="14"/>
      <c r="G434" s="47"/>
      <c r="H434" s="14"/>
      <c r="I434" s="14"/>
      <c r="J434" s="14"/>
      <c r="K434" s="14"/>
      <c r="L434" s="14"/>
      <c r="M434" s="47"/>
      <c r="N434" s="14"/>
      <c r="O434" s="14"/>
      <c r="P434" s="14"/>
      <c r="Q434" s="14"/>
      <c r="R434" s="14"/>
      <c r="S434" s="47"/>
    </row>
    <row r="435" spans="2:19" ht="12.75">
      <c r="B435" s="14"/>
      <c r="C435" s="14"/>
      <c r="D435" s="14"/>
      <c r="E435" s="14"/>
      <c r="F435" s="14"/>
      <c r="G435" s="47"/>
      <c r="H435" s="14"/>
      <c r="I435" s="14"/>
      <c r="J435" s="14"/>
      <c r="K435" s="14"/>
      <c r="L435" s="14"/>
      <c r="M435" s="47"/>
      <c r="N435" s="14"/>
      <c r="O435" s="14"/>
      <c r="P435" s="14"/>
      <c r="Q435" s="14"/>
      <c r="R435" s="14"/>
      <c r="S435" s="47"/>
    </row>
    <row r="436" spans="2:19" ht="12.75">
      <c r="B436" s="14"/>
      <c r="C436" s="14"/>
      <c r="D436" s="14"/>
      <c r="E436" s="14"/>
      <c r="F436" s="14"/>
      <c r="G436" s="47"/>
      <c r="H436" s="14"/>
      <c r="I436" s="14"/>
      <c r="J436" s="14"/>
      <c r="K436" s="14"/>
      <c r="L436" s="14"/>
      <c r="M436" s="47"/>
      <c r="N436" s="14"/>
      <c r="O436" s="14"/>
      <c r="P436" s="14"/>
      <c r="Q436" s="14"/>
      <c r="R436" s="14"/>
      <c r="S436" s="47"/>
    </row>
    <row r="437" spans="2:19" ht="12.75">
      <c r="B437" s="14"/>
      <c r="C437" s="14"/>
      <c r="D437" s="14"/>
      <c r="E437" s="14"/>
      <c r="F437" s="14"/>
      <c r="G437" s="47"/>
      <c r="H437" s="14"/>
      <c r="I437" s="14"/>
      <c r="J437" s="14"/>
      <c r="K437" s="14"/>
      <c r="L437" s="14"/>
      <c r="M437" s="47"/>
      <c r="N437" s="14"/>
      <c r="O437" s="14"/>
      <c r="P437" s="14"/>
      <c r="Q437" s="14"/>
      <c r="R437" s="14"/>
      <c r="S437" s="47"/>
    </row>
    <row r="438" spans="2:19" ht="12.75">
      <c r="B438" s="14"/>
      <c r="C438" s="14"/>
      <c r="D438" s="14"/>
      <c r="E438" s="14"/>
      <c r="F438" s="14"/>
      <c r="G438" s="47"/>
      <c r="H438" s="14"/>
      <c r="I438" s="14"/>
      <c r="J438" s="14"/>
      <c r="K438" s="14"/>
      <c r="L438" s="14"/>
      <c r="M438" s="47"/>
      <c r="N438" s="14"/>
      <c r="O438" s="14"/>
      <c r="P438" s="14"/>
      <c r="Q438" s="14"/>
      <c r="R438" s="14"/>
      <c r="S438" s="47"/>
    </row>
    <row r="439" spans="2:19" ht="12.75">
      <c r="B439" s="14"/>
      <c r="C439" s="14"/>
      <c r="D439" s="14"/>
      <c r="E439" s="14"/>
      <c r="F439" s="14"/>
      <c r="G439" s="47"/>
      <c r="H439" s="14"/>
      <c r="I439" s="14"/>
      <c r="J439" s="14"/>
      <c r="K439" s="14"/>
      <c r="L439" s="14"/>
      <c r="M439" s="47"/>
      <c r="N439" s="14"/>
      <c r="O439" s="14"/>
      <c r="P439" s="14"/>
      <c r="Q439" s="14"/>
      <c r="R439" s="14"/>
      <c r="S439" s="47"/>
    </row>
    <row r="440" spans="2:19" ht="12.75">
      <c r="B440" s="14"/>
      <c r="C440" s="14"/>
      <c r="D440" s="14"/>
      <c r="E440" s="14"/>
      <c r="F440" s="14"/>
      <c r="G440" s="47"/>
      <c r="H440" s="14"/>
      <c r="I440" s="14"/>
      <c r="J440" s="14"/>
      <c r="K440" s="14"/>
      <c r="L440" s="14"/>
      <c r="M440" s="47"/>
      <c r="N440" s="14"/>
      <c r="O440" s="14"/>
      <c r="P440" s="14"/>
      <c r="Q440" s="14"/>
      <c r="R440" s="14"/>
      <c r="S440" s="47"/>
    </row>
    <row r="441" spans="2:19" ht="12.75">
      <c r="B441" s="14"/>
      <c r="C441" s="14"/>
      <c r="D441" s="14"/>
      <c r="E441" s="14"/>
      <c r="F441" s="14"/>
      <c r="G441" s="47"/>
      <c r="H441" s="14"/>
      <c r="I441" s="14"/>
      <c r="J441" s="14"/>
      <c r="K441" s="14"/>
      <c r="L441" s="14"/>
      <c r="M441" s="47"/>
      <c r="N441" s="14"/>
      <c r="O441" s="14"/>
      <c r="P441" s="14"/>
      <c r="Q441" s="14"/>
      <c r="R441" s="14"/>
      <c r="S441" s="47"/>
    </row>
    <row r="442" spans="2:19" ht="12.75">
      <c r="B442" s="14"/>
      <c r="C442" s="14"/>
      <c r="D442" s="14"/>
      <c r="E442" s="14"/>
      <c r="F442" s="14"/>
      <c r="G442" s="47"/>
      <c r="H442" s="14"/>
      <c r="I442" s="14"/>
      <c r="J442" s="14"/>
      <c r="K442" s="14"/>
      <c r="L442" s="14"/>
      <c r="M442" s="47"/>
      <c r="N442" s="14"/>
      <c r="O442" s="14"/>
      <c r="P442" s="14"/>
      <c r="Q442" s="14"/>
      <c r="R442" s="14"/>
      <c r="S442" s="47"/>
    </row>
    <row r="443" spans="2:19" ht="12.75">
      <c r="B443" s="14"/>
      <c r="C443" s="14"/>
      <c r="D443" s="14"/>
      <c r="E443" s="14"/>
      <c r="F443" s="14"/>
      <c r="G443" s="47"/>
      <c r="H443" s="14"/>
      <c r="I443" s="14"/>
      <c r="J443" s="14"/>
      <c r="K443" s="14"/>
      <c r="L443" s="14"/>
      <c r="M443" s="47"/>
      <c r="N443" s="14"/>
      <c r="O443" s="14"/>
      <c r="P443" s="14"/>
      <c r="Q443" s="14"/>
      <c r="R443" s="14"/>
      <c r="S443" s="47"/>
    </row>
    <row r="444" spans="2:19" ht="12.75">
      <c r="B444" s="14"/>
      <c r="C444" s="14"/>
      <c r="D444" s="14"/>
      <c r="E444" s="14"/>
      <c r="F444" s="14"/>
      <c r="G444" s="47"/>
      <c r="H444" s="14"/>
      <c r="I444" s="14"/>
      <c r="J444" s="14"/>
      <c r="K444" s="14"/>
      <c r="L444" s="14"/>
      <c r="M444" s="47"/>
      <c r="N444" s="14"/>
      <c r="O444" s="14"/>
      <c r="P444" s="14"/>
      <c r="Q444" s="14"/>
      <c r="R444" s="14"/>
      <c r="S444" s="47"/>
    </row>
    <row r="445" spans="2:19" ht="12.75">
      <c r="B445" s="14"/>
      <c r="C445" s="14"/>
      <c r="D445" s="14"/>
      <c r="E445" s="14"/>
      <c r="F445" s="14"/>
      <c r="G445" s="47"/>
      <c r="H445" s="14"/>
      <c r="I445" s="14"/>
      <c r="J445" s="14"/>
      <c r="K445" s="14"/>
      <c r="L445" s="14"/>
      <c r="M445" s="47"/>
      <c r="N445" s="14"/>
      <c r="O445" s="14"/>
      <c r="P445" s="14"/>
      <c r="Q445" s="14"/>
      <c r="R445" s="14"/>
      <c r="S445" s="47"/>
    </row>
    <row r="446" spans="2:19" ht="12.75">
      <c r="B446" s="14"/>
      <c r="C446" s="14"/>
      <c r="D446" s="14"/>
      <c r="E446" s="14"/>
      <c r="F446" s="14"/>
      <c r="G446" s="47"/>
      <c r="H446" s="14"/>
      <c r="I446" s="14"/>
      <c r="J446" s="14"/>
      <c r="K446" s="14"/>
      <c r="L446" s="14"/>
      <c r="M446" s="47"/>
      <c r="N446" s="14"/>
      <c r="O446" s="14"/>
      <c r="P446" s="14"/>
      <c r="Q446" s="14"/>
      <c r="R446" s="14"/>
      <c r="S446" s="47"/>
    </row>
    <row r="447" spans="2:19" ht="12.75">
      <c r="B447" s="14"/>
      <c r="C447" s="14"/>
      <c r="D447" s="14"/>
      <c r="E447" s="14"/>
      <c r="F447" s="14"/>
      <c r="G447" s="47"/>
      <c r="H447" s="14"/>
      <c r="I447" s="14"/>
      <c r="J447" s="14"/>
      <c r="K447" s="14"/>
      <c r="L447" s="14"/>
      <c r="M447" s="47"/>
      <c r="N447" s="14"/>
      <c r="O447" s="14"/>
      <c r="P447" s="14"/>
      <c r="Q447" s="14"/>
      <c r="R447" s="14"/>
      <c r="S447" s="47"/>
    </row>
    <row r="448" spans="2:19" ht="12.75">
      <c r="B448" s="14"/>
      <c r="C448" s="14"/>
      <c r="D448" s="14"/>
      <c r="E448" s="14"/>
      <c r="F448" s="14"/>
      <c r="G448" s="47"/>
      <c r="H448" s="14"/>
      <c r="I448" s="14"/>
      <c r="J448" s="14"/>
      <c r="K448" s="14"/>
      <c r="L448" s="14"/>
      <c r="M448" s="47"/>
      <c r="N448" s="14"/>
      <c r="O448" s="14"/>
      <c r="P448" s="14"/>
      <c r="Q448" s="14"/>
      <c r="R448" s="14"/>
      <c r="S448" s="47"/>
    </row>
    <row r="449" spans="2:19" ht="12.75">
      <c r="B449" s="14"/>
      <c r="C449" s="14"/>
      <c r="D449" s="14"/>
      <c r="E449" s="14"/>
      <c r="F449" s="14"/>
      <c r="G449" s="47"/>
      <c r="H449" s="14"/>
      <c r="I449" s="14"/>
      <c r="J449" s="14"/>
      <c r="K449" s="14"/>
      <c r="L449" s="14"/>
      <c r="M449" s="47"/>
      <c r="N449" s="14"/>
      <c r="O449" s="14"/>
      <c r="P449" s="14"/>
      <c r="Q449" s="14"/>
      <c r="R449" s="14"/>
      <c r="S449" s="47"/>
    </row>
    <row r="450" spans="2:19" ht="12.75">
      <c r="B450" s="14"/>
      <c r="C450" s="14"/>
      <c r="D450" s="14"/>
      <c r="E450" s="14"/>
      <c r="F450" s="14"/>
      <c r="G450" s="47"/>
      <c r="H450" s="14"/>
      <c r="I450" s="14"/>
      <c r="J450" s="14"/>
      <c r="K450" s="14"/>
      <c r="L450" s="14"/>
      <c r="M450" s="47"/>
      <c r="N450" s="14"/>
      <c r="O450" s="14"/>
      <c r="P450" s="14"/>
      <c r="Q450" s="14"/>
      <c r="R450" s="14"/>
      <c r="S450" s="47"/>
    </row>
    <row r="451" spans="2:19" ht="12.75">
      <c r="B451" s="14"/>
      <c r="C451" s="14"/>
      <c r="D451" s="14"/>
      <c r="E451" s="14"/>
      <c r="F451" s="14"/>
      <c r="G451" s="47"/>
      <c r="H451" s="14"/>
      <c r="I451" s="14"/>
      <c r="J451" s="14"/>
      <c r="K451" s="14"/>
      <c r="L451" s="14"/>
      <c r="M451" s="47"/>
      <c r="N451" s="14"/>
      <c r="O451" s="14"/>
      <c r="P451" s="14"/>
      <c r="Q451" s="14"/>
      <c r="R451" s="14"/>
      <c r="S451" s="47"/>
    </row>
    <row r="452" spans="2:19" ht="12.75">
      <c r="B452" s="14"/>
      <c r="C452" s="14"/>
      <c r="D452" s="14"/>
      <c r="E452" s="14"/>
      <c r="F452" s="14"/>
      <c r="G452" s="47"/>
      <c r="H452" s="14"/>
      <c r="I452" s="14"/>
      <c r="J452" s="14"/>
      <c r="K452" s="14"/>
      <c r="L452" s="14"/>
      <c r="M452" s="47"/>
      <c r="N452" s="14"/>
      <c r="O452" s="14"/>
      <c r="P452" s="14"/>
      <c r="Q452" s="14"/>
      <c r="R452" s="14"/>
      <c r="S452" s="47"/>
    </row>
    <row r="453" spans="2:19" ht="12.75">
      <c r="B453" s="14"/>
      <c r="C453" s="14"/>
      <c r="D453" s="14"/>
      <c r="E453" s="14"/>
      <c r="F453" s="14"/>
      <c r="G453" s="47"/>
      <c r="H453" s="14"/>
      <c r="I453" s="14"/>
      <c r="J453" s="14"/>
      <c r="K453" s="14"/>
      <c r="L453" s="14"/>
      <c r="M453" s="47"/>
      <c r="N453" s="14"/>
      <c r="O453" s="14"/>
      <c r="P453" s="14"/>
      <c r="Q453" s="14"/>
      <c r="R453" s="14"/>
      <c r="S453" s="47"/>
    </row>
    <row r="454" spans="2:19" ht="12.75">
      <c r="B454" s="14"/>
      <c r="C454" s="14"/>
      <c r="D454" s="14"/>
      <c r="E454" s="14"/>
      <c r="F454" s="14"/>
      <c r="G454" s="47"/>
      <c r="H454" s="14"/>
      <c r="I454" s="14"/>
      <c r="J454" s="14"/>
      <c r="K454" s="14"/>
      <c r="L454" s="14"/>
      <c r="M454" s="47"/>
      <c r="N454" s="14"/>
      <c r="O454" s="14"/>
      <c r="P454" s="14"/>
      <c r="Q454" s="14"/>
      <c r="R454" s="14"/>
      <c r="S454" s="47"/>
    </row>
    <row r="455" spans="2:19" ht="12.75">
      <c r="B455" s="14"/>
      <c r="C455" s="14"/>
      <c r="D455" s="14"/>
      <c r="E455" s="14"/>
      <c r="F455" s="14"/>
      <c r="G455" s="47"/>
      <c r="H455" s="14"/>
      <c r="I455" s="14"/>
      <c r="J455" s="14"/>
      <c r="K455" s="14"/>
      <c r="L455" s="14"/>
      <c r="M455" s="47"/>
      <c r="N455" s="14"/>
      <c r="O455" s="14"/>
      <c r="P455" s="14"/>
      <c r="Q455" s="14"/>
      <c r="R455" s="14"/>
      <c r="S455" s="47"/>
    </row>
    <row r="456" spans="2:19" ht="12.75">
      <c r="B456" s="14"/>
      <c r="C456" s="14"/>
      <c r="D456" s="14"/>
      <c r="E456" s="14"/>
      <c r="F456" s="14"/>
      <c r="G456" s="47"/>
      <c r="H456" s="14"/>
      <c r="I456" s="14"/>
      <c r="J456" s="14"/>
      <c r="K456" s="14"/>
      <c r="L456" s="14"/>
      <c r="M456" s="47"/>
      <c r="N456" s="14"/>
      <c r="O456" s="14"/>
      <c r="P456" s="14"/>
      <c r="Q456" s="14"/>
      <c r="R456" s="14"/>
      <c r="S456" s="47"/>
    </row>
    <row r="457" spans="2:19" ht="12.75">
      <c r="B457" s="14"/>
      <c r="C457" s="14"/>
      <c r="D457" s="14"/>
      <c r="E457" s="14"/>
      <c r="F457" s="14"/>
      <c r="G457" s="47"/>
      <c r="H457" s="14"/>
      <c r="I457" s="14"/>
      <c r="J457" s="14"/>
      <c r="K457" s="14"/>
      <c r="L457" s="14"/>
      <c r="M457" s="47"/>
      <c r="N457" s="14"/>
      <c r="O457" s="14"/>
      <c r="P457" s="14"/>
      <c r="Q457" s="14"/>
      <c r="R457" s="14"/>
      <c r="S457" s="47"/>
    </row>
    <row r="458" spans="2:19" ht="12.75">
      <c r="B458" s="14"/>
      <c r="C458" s="14"/>
      <c r="D458" s="14"/>
      <c r="E458" s="14"/>
      <c r="F458" s="14"/>
      <c r="G458" s="47"/>
      <c r="H458" s="14"/>
      <c r="I458" s="14"/>
      <c r="J458" s="14"/>
      <c r="K458" s="14"/>
      <c r="L458" s="14"/>
      <c r="M458" s="47"/>
      <c r="N458" s="14"/>
      <c r="O458" s="14"/>
      <c r="P458" s="14"/>
      <c r="Q458" s="14"/>
      <c r="R458" s="14"/>
      <c r="S458" s="47"/>
    </row>
    <row r="459" spans="2:19" ht="12.75">
      <c r="B459" s="14"/>
      <c r="C459" s="14"/>
      <c r="D459" s="14"/>
      <c r="E459" s="14"/>
      <c r="F459" s="14"/>
      <c r="G459" s="47"/>
      <c r="H459" s="14"/>
      <c r="I459" s="14"/>
      <c r="J459" s="14"/>
      <c r="K459" s="14"/>
      <c r="L459" s="14"/>
      <c r="M459" s="47"/>
      <c r="N459" s="14"/>
      <c r="O459" s="14"/>
      <c r="P459" s="14"/>
      <c r="Q459" s="14"/>
      <c r="R459" s="14"/>
      <c r="S459" s="47"/>
    </row>
    <row r="460" spans="2:19" ht="12.75">
      <c r="B460" s="14"/>
      <c r="C460" s="14"/>
      <c r="D460" s="14"/>
      <c r="E460" s="14"/>
      <c r="F460" s="14"/>
      <c r="G460" s="47"/>
      <c r="H460" s="14"/>
      <c r="I460" s="14"/>
      <c r="J460" s="14"/>
      <c r="K460" s="14"/>
      <c r="L460" s="14"/>
      <c r="M460" s="47"/>
      <c r="N460" s="14"/>
      <c r="O460" s="14"/>
      <c r="P460" s="14"/>
      <c r="Q460" s="14"/>
      <c r="R460" s="14"/>
      <c r="S460" s="47"/>
    </row>
    <row r="461" spans="2:19" ht="12.75">
      <c r="B461" s="14"/>
      <c r="C461" s="14"/>
      <c r="D461" s="14"/>
      <c r="E461" s="14"/>
      <c r="F461" s="14"/>
      <c r="G461" s="47"/>
      <c r="H461" s="14"/>
      <c r="I461" s="14"/>
      <c r="J461" s="14"/>
      <c r="K461" s="14"/>
      <c r="L461" s="14"/>
      <c r="M461" s="47"/>
      <c r="N461" s="14"/>
      <c r="O461" s="14"/>
      <c r="P461" s="14"/>
      <c r="Q461" s="14"/>
      <c r="R461" s="14"/>
      <c r="S461" s="47"/>
    </row>
    <row r="462" spans="2:19" ht="12.75">
      <c r="B462" s="14"/>
      <c r="C462" s="14"/>
      <c r="D462" s="14"/>
      <c r="E462" s="14"/>
      <c r="F462" s="14"/>
      <c r="G462" s="47"/>
      <c r="H462" s="14"/>
      <c r="I462" s="14"/>
      <c r="J462" s="14"/>
      <c r="K462" s="14"/>
      <c r="L462" s="14"/>
      <c r="M462" s="47"/>
      <c r="N462" s="14"/>
      <c r="O462" s="14"/>
      <c r="P462" s="14"/>
      <c r="Q462" s="14"/>
      <c r="R462" s="14"/>
      <c r="S462" s="47"/>
    </row>
    <row r="463" spans="2:19" ht="12.75">
      <c r="B463" s="14"/>
      <c r="C463" s="14"/>
      <c r="D463" s="14"/>
      <c r="E463" s="14"/>
      <c r="F463" s="14"/>
      <c r="G463" s="47"/>
      <c r="H463" s="14"/>
      <c r="I463" s="14"/>
      <c r="J463" s="14"/>
      <c r="K463" s="14"/>
      <c r="L463" s="14"/>
      <c r="M463" s="47"/>
      <c r="N463" s="14"/>
      <c r="O463" s="14"/>
      <c r="P463" s="14"/>
      <c r="Q463" s="14"/>
      <c r="R463" s="14"/>
      <c r="S463" s="47"/>
    </row>
    <row r="464" spans="2:19" ht="12.75">
      <c r="B464" s="14"/>
      <c r="C464" s="14"/>
      <c r="D464" s="14"/>
      <c r="E464" s="14"/>
      <c r="F464" s="14"/>
      <c r="G464" s="47"/>
      <c r="H464" s="14"/>
      <c r="I464" s="14"/>
      <c r="J464" s="14"/>
      <c r="K464" s="14"/>
      <c r="L464" s="14"/>
      <c r="M464" s="47"/>
      <c r="N464" s="14"/>
      <c r="O464" s="14"/>
      <c r="P464" s="14"/>
      <c r="Q464" s="14"/>
      <c r="R464" s="14"/>
      <c r="S464" s="47"/>
    </row>
    <row r="465" spans="2:19" ht="12.75">
      <c r="B465" s="14"/>
      <c r="C465" s="14"/>
      <c r="D465" s="14"/>
      <c r="E465" s="14"/>
      <c r="F465" s="14"/>
      <c r="G465" s="47"/>
      <c r="H465" s="14"/>
      <c r="I465" s="14"/>
      <c r="J465" s="14"/>
      <c r="K465" s="14"/>
      <c r="L465" s="14"/>
      <c r="M465" s="47"/>
      <c r="N465" s="14"/>
      <c r="O465" s="14"/>
      <c r="P465" s="14"/>
      <c r="Q465" s="14"/>
      <c r="R465" s="14"/>
      <c r="S465" s="47"/>
    </row>
    <row r="466" spans="2:19" ht="12.75">
      <c r="B466" s="14"/>
      <c r="C466" s="14"/>
      <c r="D466" s="14"/>
      <c r="E466" s="14"/>
      <c r="F466" s="14"/>
      <c r="G466" s="47"/>
      <c r="H466" s="14"/>
      <c r="I466" s="14"/>
      <c r="J466" s="14"/>
      <c r="K466" s="14"/>
      <c r="L466" s="14"/>
      <c r="M466" s="47"/>
      <c r="N466" s="14"/>
      <c r="O466" s="14"/>
      <c r="P466" s="14"/>
      <c r="Q466" s="14"/>
      <c r="R466" s="14"/>
      <c r="S466" s="47"/>
    </row>
    <row r="467" spans="2:19" ht="12.75">
      <c r="B467" s="14"/>
      <c r="C467" s="14"/>
      <c r="D467" s="14"/>
      <c r="E467" s="14"/>
      <c r="F467" s="14"/>
      <c r="G467" s="47"/>
      <c r="H467" s="14"/>
      <c r="I467" s="14"/>
      <c r="J467" s="14"/>
      <c r="K467" s="14"/>
      <c r="L467" s="14"/>
      <c r="M467" s="47"/>
      <c r="N467" s="14"/>
      <c r="O467" s="14"/>
      <c r="P467" s="14"/>
      <c r="Q467" s="14"/>
      <c r="R467" s="14"/>
      <c r="S467" s="47"/>
    </row>
    <row r="468" spans="2:19" ht="12.75">
      <c r="B468" s="14"/>
      <c r="C468" s="14"/>
      <c r="D468" s="14"/>
      <c r="E468" s="14"/>
      <c r="F468" s="14"/>
      <c r="G468" s="47"/>
      <c r="H468" s="14"/>
      <c r="I468" s="14"/>
      <c r="J468" s="14"/>
      <c r="K468" s="14"/>
      <c r="L468" s="14"/>
      <c r="M468" s="47"/>
      <c r="N468" s="14"/>
      <c r="O468" s="14"/>
      <c r="P468" s="14"/>
      <c r="Q468" s="14"/>
      <c r="R468" s="14"/>
      <c r="S468" s="47"/>
    </row>
    <row r="469" spans="2:19" ht="12.75">
      <c r="B469" s="14"/>
      <c r="C469" s="14"/>
      <c r="D469" s="14"/>
      <c r="E469" s="14"/>
      <c r="F469" s="14"/>
      <c r="G469" s="47"/>
      <c r="H469" s="14"/>
      <c r="I469" s="14"/>
      <c r="J469" s="14"/>
      <c r="K469" s="14"/>
      <c r="L469" s="14"/>
      <c r="M469" s="47"/>
      <c r="N469" s="14"/>
      <c r="O469" s="14"/>
      <c r="P469" s="14"/>
      <c r="Q469" s="14"/>
      <c r="R469" s="14"/>
      <c r="S469" s="47"/>
    </row>
    <row r="470" spans="2:19" ht="12.75">
      <c r="B470" s="14"/>
      <c r="C470" s="14"/>
      <c r="D470" s="14"/>
      <c r="E470" s="14"/>
      <c r="F470" s="14"/>
      <c r="G470" s="47"/>
      <c r="H470" s="14"/>
      <c r="I470" s="14"/>
      <c r="J470" s="14"/>
      <c r="K470" s="14"/>
      <c r="L470" s="14"/>
      <c r="M470" s="47"/>
      <c r="N470" s="14"/>
      <c r="O470" s="14"/>
      <c r="P470" s="14"/>
      <c r="Q470" s="14"/>
      <c r="R470" s="14"/>
      <c r="S470" s="47"/>
    </row>
    <row r="471" spans="2:19" ht="12.75">
      <c r="B471" s="14"/>
      <c r="C471" s="14"/>
      <c r="D471" s="14"/>
      <c r="E471" s="14"/>
      <c r="F471" s="14"/>
      <c r="G471" s="47"/>
      <c r="H471" s="14"/>
      <c r="I471" s="14"/>
      <c r="J471" s="14"/>
      <c r="K471" s="14"/>
      <c r="L471" s="14"/>
      <c r="M471" s="47"/>
      <c r="N471" s="14"/>
      <c r="O471" s="14"/>
      <c r="P471" s="14"/>
      <c r="Q471" s="14"/>
      <c r="R471" s="14"/>
      <c r="S471" s="47"/>
    </row>
    <row r="472" spans="2:19" ht="12.75">
      <c r="B472" s="14"/>
      <c r="C472" s="14"/>
      <c r="D472" s="14"/>
      <c r="E472" s="14"/>
      <c r="F472" s="14"/>
      <c r="G472" s="47"/>
      <c r="H472" s="14"/>
      <c r="I472" s="14"/>
      <c r="J472" s="14"/>
      <c r="K472" s="14"/>
      <c r="L472" s="14"/>
      <c r="M472" s="47"/>
      <c r="N472" s="14"/>
      <c r="O472" s="14"/>
      <c r="P472" s="14"/>
      <c r="Q472" s="14"/>
      <c r="R472" s="14"/>
      <c r="S472" s="47"/>
    </row>
    <row r="473" spans="2:19" ht="12.75">
      <c r="B473" s="14"/>
      <c r="C473" s="14"/>
      <c r="D473" s="14"/>
      <c r="E473" s="14"/>
      <c r="F473" s="14"/>
      <c r="G473" s="47"/>
      <c r="H473" s="14"/>
      <c r="I473" s="14"/>
      <c r="J473" s="14"/>
      <c r="K473" s="14"/>
      <c r="L473" s="14"/>
      <c r="M473" s="47"/>
      <c r="N473" s="14"/>
      <c r="O473" s="14"/>
      <c r="P473" s="14"/>
      <c r="Q473" s="14"/>
      <c r="R473" s="14"/>
      <c r="S473" s="47"/>
    </row>
    <row r="474" spans="2:19" ht="12.75">
      <c r="B474" s="14"/>
      <c r="C474" s="14"/>
      <c r="D474" s="14"/>
      <c r="E474" s="14"/>
      <c r="F474" s="14"/>
      <c r="G474" s="47"/>
      <c r="H474" s="14"/>
      <c r="I474" s="14"/>
      <c r="J474" s="14"/>
      <c r="K474" s="14"/>
      <c r="L474" s="14"/>
      <c r="M474" s="47"/>
      <c r="N474" s="14"/>
      <c r="O474" s="14"/>
      <c r="P474" s="14"/>
      <c r="Q474" s="14"/>
      <c r="R474" s="14"/>
      <c r="S474" s="47"/>
    </row>
    <row r="475" spans="2:19" ht="12.75">
      <c r="B475" s="14"/>
      <c r="C475" s="14"/>
      <c r="D475" s="14"/>
      <c r="E475" s="14"/>
      <c r="F475" s="14"/>
      <c r="G475" s="47"/>
      <c r="H475" s="14"/>
      <c r="I475" s="14"/>
      <c r="J475" s="14"/>
      <c r="K475" s="14"/>
      <c r="L475" s="14"/>
      <c r="M475" s="47"/>
      <c r="N475" s="14"/>
      <c r="O475" s="14"/>
      <c r="P475" s="14"/>
      <c r="Q475" s="14"/>
      <c r="R475" s="14"/>
      <c r="S475" s="47"/>
    </row>
    <row r="476" spans="2:19" ht="12.75">
      <c r="B476" s="14"/>
      <c r="C476" s="14"/>
      <c r="D476" s="14"/>
      <c r="E476" s="14"/>
      <c r="F476" s="14"/>
      <c r="G476" s="47"/>
      <c r="H476" s="14"/>
      <c r="I476" s="14"/>
      <c r="J476" s="14"/>
      <c r="K476" s="14"/>
      <c r="L476" s="14"/>
      <c r="M476" s="47"/>
      <c r="N476" s="14"/>
      <c r="O476" s="14"/>
      <c r="P476" s="14"/>
      <c r="Q476" s="14"/>
      <c r="R476" s="14"/>
      <c r="S476" s="47"/>
    </row>
    <row r="477" spans="2:19" ht="12.75">
      <c r="B477" s="14"/>
      <c r="C477" s="14"/>
      <c r="D477" s="14"/>
      <c r="E477" s="14"/>
      <c r="F477" s="14"/>
      <c r="G477" s="47"/>
      <c r="H477" s="14"/>
      <c r="I477" s="14"/>
      <c r="J477" s="14"/>
      <c r="K477" s="14"/>
      <c r="L477" s="14"/>
      <c r="M477" s="47"/>
      <c r="N477" s="14"/>
      <c r="O477" s="14"/>
      <c r="P477" s="14"/>
      <c r="Q477" s="14"/>
      <c r="R477" s="14"/>
      <c r="S477" s="47"/>
    </row>
    <row r="478" spans="2:19" ht="12.75">
      <c r="B478" s="14"/>
      <c r="C478" s="14"/>
      <c r="D478" s="14"/>
      <c r="E478" s="14"/>
      <c r="F478" s="14"/>
      <c r="G478" s="47"/>
      <c r="H478" s="14"/>
      <c r="I478" s="14"/>
      <c r="J478" s="14"/>
      <c r="K478" s="14"/>
      <c r="L478" s="14"/>
      <c r="M478" s="47"/>
      <c r="N478" s="14"/>
      <c r="O478" s="14"/>
      <c r="P478" s="14"/>
      <c r="Q478" s="14"/>
      <c r="R478" s="14"/>
      <c r="S478" s="47"/>
    </row>
    <row r="479" spans="2:19" ht="12.75">
      <c r="B479" s="14"/>
      <c r="C479" s="14"/>
      <c r="D479" s="14"/>
      <c r="E479" s="14"/>
      <c r="F479" s="14"/>
      <c r="G479" s="47"/>
      <c r="H479" s="14"/>
      <c r="I479" s="14"/>
      <c r="J479" s="14"/>
      <c r="K479" s="14"/>
      <c r="L479" s="14"/>
      <c r="M479" s="47"/>
      <c r="N479" s="14"/>
      <c r="O479" s="14"/>
      <c r="P479" s="14"/>
      <c r="Q479" s="14"/>
      <c r="R479" s="14"/>
      <c r="S479" s="47"/>
    </row>
    <row r="480" spans="2:19" ht="12.75">
      <c r="B480" s="14"/>
      <c r="C480" s="14"/>
      <c r="D480" s="14"/>
      <c r="E480" s="14"/>
      <c r="F480" s="14"/>
      <c r="G480" s="47"/>
      <c r="H480" s="14"/>
      <c r="I480" s="14"/>
      <c r="J480" s="14"/>
      <c r="K480" s="14"/>
      <c r="L480" s="14"/>
      <c r="M480" s="47"/>
      <c r="N480" s="14"/>
      <c r="O480" s="14"/>
      <c r="P480" s="14"/>
      <c r="Q480" s="14"/>
      <c r="R480" s="14"/>
      <c r="S480" s="47"/>
    </row>
    <row r="481" spans="2:19" ht="12.75">
      <c r="B481" s="14"/>
      <c r="C481" s="14"/>
      <c r="D481" s="14"/>
      <c r="E481" s="14"/>
      <c r="F481" s="14"/>
      <c r="G481" s="47"/>
      <c r="H481" s="14"/>
      <c r="I481" s="14"/>
      <c r="J481" s="14"/>
      <c r="K481" s="14"/>
      <c r="L481" s="14"/>
      <c r="M481" s="47"/>
      <c r="N481" s="14"/>
      <c r="O481" s="14"/>
      <c r="P481" s="14"/>
      <c r="Q481" s="14"/>
      <c r="R481" s="14"/>
      <c r="S481" s="47"/>
    </row>
    <row r="482" spans="2:19" ht="12.75">
      <c r="B482" s="14"/>
      <c r="C482" s="14"/>
      <c r="D482" s="14"/>
      <c r="E482" s="14"/>
      <c r="F482" s="14"/>
      <c r="G482" s="47"/>
      <c r="H482" s="14"/>
      <c r="I482" s="14"/>
      <c r="J482" s="14"/>
      <c r="K482" s="14"/>
      <c r="L482" s="14"/>
      <c r="M482" s="47"/>
      <c r="N482" s="14"/>
      <c r="O482" s="14"/>
      <c r="P482" s="14"/>
      <c r="Q482" s="14"/>
      <c r="R482" s="14"/>
      <c r="S482" s="47"/>
    </row>
    <row r="483" spans="2:19" ht="12.75">
      <c r="B483" s="14"/>
      <c r="C483" s="14"/>
      <c r="D483" s="14"/>
      <c r="E483" s="14"/>
      <c r="F483" s="14"/>
      <c r="G483" s="47"/>
      <c r="H483" s="14"/>
      <c r="I483" s="14"/>
      <c r="J483" s="14"/>
      <c r="K483" s="14"/>
      <c r="L483" s="14"/>
      <c r="M483" s="47"/>
      <c r="N483" s="14"/>
      <c r="O483" s="14"/>
      <c r="P483" s="14"/>
      <c r="Q483" s="14"/>
      <c r="R483" s="14"/>
      <c r="S483" s="47"/>
    </row>
    <row r="484" spans="2:19" ht="12.75">
      <c r="B484" s="14"/>
      <c r="C484" s="14"/>
      <c r="D484" s="14"/>
      <c r="E484" s="14"/>
      <c r="F484" s="14"/>
      <c r="G484" s="47"/>
      <c r="H484" s="14"/>
      <c r="I484" s="14"/>
      <c r="J484" s="14"/>
      <c r="K484" s="14"/>
      <c r="L484" s="14"/>
      <c r="M484" s="47"/>
      <c r="N484" s="14"/>
      <c r="O484" s="14"/>
      <c r="P484" s="14"/>
      <c r="Q484" s="14"/>
      <c r="R484" s="14"/>
      <c r="S484" s="47"/>
    </row>
    <row r="485" spans="2:19" ht="12.75">
      <c r="B485" s="14"/>
      <c r="C485" s="14"/>
      <c r="D485" s="14"/>
      <c r="E485" s="14"/>
      <c r="F485" s="14"/>
      <c r="G485" s="47"/>
      <c r="H485" s="14"/>
      <c r="I485" s="14"/>
      <c r="J485" s="14"/>
      <c r="K485" s="14"/>
      <c r="L485" s="14"/>
      <c r="M485" s="47"/>
      <c r="N485" s="14"/>
      <c r="O485" s="14"/>
      <c r="P485" s="14"/>
      <c r="Q485" s="14"/>
      <c r="R485" s="14"/>
      <c r="S485" s="47"/>
    </row>
    <row r="486" spans="2:19" ht="12.75">
      <c r="B486" s="14"/>
      <c r="C486" s="14"/>
      <c r="D486" s="14"/>
      <c r="E486" s="14"/>
      <c r="F486" s="14"/>
      <c r="G486" s="47"/>
      <c r="H486" s="14"/>
      <c r="I486" s="14"/>
      <c r="J486" s="14"/>
      <c r="K486" s="14"/>
      <c r="L486" s="14"/>
      <c r="M486" s="47"/>
      <c r="N486" s="14"/>
      <c r="O486" s="14"/>
      <c r="P486" s="14"/>
      <c r="Q486" s="14"/>
      <c r="R486" s="14"/>
      <c r="S486" s="47"/>
    </row>
    <row r="487" spans="2:19" ht="12.75">
      <c r="B487" s="14"/>
      <c r="C487" s="14"/>
      <c r="D487" s="14"/>
      <c r="E487" s="14"/>
      <c r="F487" s="14"/>
      <c r="G487" s="47"/>
      <c r="H487" s="14"/>
      <c r="I487" s="14"/>
      <c r="J487" s="14"/>
      <c r="K487" s="14"/>
      <c r="L487" s="14"/>
      <c r="M487" s="47"/>
      <c r="N487" s="14"/>
      <c r="O487" s="14"/>
      <c r="P487" s="14"/>
      <c r="Q487" s="14"/>
      <c r="R487" s="14"/>
      <c r="S487" s="47"/>
    </row>
    <row r="488" spans="2:19" ht="12.75">
      <c r="B488" s="14"/>
      <c r="C488" s="14"/>
      <c r="D488" s="14"/>
      <c r="E488" s="14"/>
      <c r="F488" s="14"/>
      <c r="G488" s="47"/>
      <c r="H488" s="14"/>
      <c r="I488" s="14"/>
      <c r="J488" s="14"/>
      <c r="K488" s="14"/>
      <c r="L488" s="14"/>
      <c r="M488" s="47"/>
      <c r="N488" s="14"/>
      <c r="O488" s="14"/>
      <c r="P488" s="14"/>
      <c r="Q488" s="14"/>
      <c r="R488" s="14"/>
      <c r="S488" s="47"/>
    </row>
    <row r="489" spans="2:19" ht="12.75">
      <c r="B489" s="14"/>
      <c r="C489" s="14"/>
      <c r="D489" s="14"/>
      <c r="E489" s="14"/>
      <c r="F489" s="14"/>
      <c r="G489" s="47"/>
      <c r="H489" s="14"/>
      <c r="I489" s="14"/>
      <c r="J489" s="14"/>
      <c r="K489" s="14"/>
      <c r="L489" s="14"/>
      <c r="M489" s="47"/>
      <c r="N489" s="14"/>
      <c r="O489" s="14"/>
      <c r="P489" s="14"/>
      <c r="Q489" s="14"/>
      <c r="R489" s="14"/>
      <c r="S489" s="47"/>
    </row>
    <row r="490" spans="2:19" ht="12.75">
      <c r="B490" s="14"/>
      <c r="C490" s="14"/>
      <c r="D490" s="14"/>
      <c r="E490" s="14"/>
      <c r="F490" s="14"/>
      <c r="G490" s="47"/>
      <c r="H490" s="14"/>
      <c r="I490" s="14"/>
      <c r="J490" s="14"/>
      <c r="K490" s="14"/>
      <c r="L490" s="14"/>
      <c r="M490" s="47"/>
      <c r="N490" s="14"/>
      <c r="O490" s="14"/>
      <c r="P490" s="14"/>
      <c r="Q490" s="14"/>
      <c r="R490" s="14"/>
      <c r="S490" s="47"/>
    </row>
    <row r="491" spans="2:19" ht="12.75">
      <c r="B491" s="14"/>
      <c r="C491" s="14"/>
      <c r="D491" s="14"/>
      <c r="E491" s="14"/>
      <c r="F491" s="14"/>
      <c r="G491" s="47"/>
      <c r="H491" s="14"/>
      <c r="I491" s="14"/>
      <c r="J491" s="14"/>
      <c r="K491" s="14"/>
      <c r="L491" s="14"/>
      <c r="M491" s="47"/>
      <c r="N491" s="14"/>
      <c r="O491" s="14"/>
      <c r="P491" s="14"/>
      <c r="Q491" s="14"/>
      <c r="R491" s="14"/>
      <c r="S491" s="47"/>
    </row>
    <row r="492" spans="2:19" ht="12.75">
      <c r="B492" s="14"/>
      <c r="C492" s="14"/>
      <c r="D492" s="14"/>
      <c r="E492" s="14"/>
      <c r="F492" s="14"/>
      <c r="G492" s="47"/>
      <c r="H492" s="14"/>
      <c r="I492" s="14"/>
      <c r="J492" s="14"/>
      <c r="K492" s="14"/>
      <c r="L492" s="14"/>
      <c r="M492" s="47"/>
      <c r="N492" s="14"/>
      <c r="O492" s="14"/>
      <c r="P492" s="14"/>
      <c r="Q492" s="14"/>
      <c r="R492" s="14"/>
      <c r="S492" s="47"/>
    </row>
    <row r="493" spans="2:19" ht="12.75">
      <c r="B493" s="14"/>
      <c r="C493" s="14"/>
      <c r="D493" s="14"/>
      <c r="E493" s="14"/>
      <c r="F493" s="14"/>
      <c r="G493" s="47"/>
      <c r="H493" s="14"/>
      <c r="I493" s="14"/>
      <c r="J493" s="14"/>
      <c r="K493" s="14"/>
      <c r="L493" s="14"/>
      <c r="M493" s="47"/>
      <c r="N493" s="14"/>
      <c r="O493" s="14"/>
      <c r="P493" s="14"/>
      <c r="Q493" s="14"/>
      <c r="R493" s="14"/>
      <c r="S493" s="47"/>
    </row>
    <row r="494" spans="2:19" ht="12.75">
      <c r="B494" s="14"/>
      <c r="C494" s="14"/>
      <c r="D494" s="14"/>
      <c r="E494" s="14"/>
      <c r="F494" s="14"/>
      <c r="G494" s="47"/>
      <c r="H494" s="14"/>
      <c r="I494" s="14"/>
      <c r="J494" s="14"/>
      <c r="K494" s="14"/>
      <c r="L494" s="14"/>
      <c r="M494" s="47"/>
      <c r="N494" s="14"/>
      <c r="O494" s="14"/>
      <c r="P494" s="14"/>
      <c r="Q494" s="14"/>
      <c r="R494" s="14"/>
      <c r="S494" s="47"/>
    </row>
    <row r="495" spans="2:19" ht="12.75">
      <c r="B495" s="14"/>
      <c r="C495" s="14"/>
      <c r="D495" s="14"/>
      <c r="E495" s="14"/>
      <c r="F495" s="14"/>
      <c r="G495" s="47"/>
      <c r="H495" s="14"/>
      <c r="I495" s="14"/>
      <c r="J495" s="14"/>
      <c r="K495" s="14"/>
      <c r="L495" s="14"/>
      <c r="M495" s="47"/>
      <c r="N495" s="14"/>
      <c r="O495" s="14"/>
      <c r="P495" s="14"/>
      <c r="Q495" s="14"/>
      <c r="R495" s="14"/>
      <c r="S495" s="47"/>
    </row>
    <row r="496" spans="2:19" ht="12.75">
      <c r="B496" s="14"/>
      <c r="C496" s="14"/>
      <c r="D496" s="14"/>
      <c r="E496" s="14"/>
      <c r="F496" s="14"/>
      <c r="G496" s="47"/>
      <c r="H496" s="14"/>
      <c r="I496" s="14"/>
      <c r="J496" s="14"/>
      <c r="K496" s="14"/>
      <c r="L496" s="14"/>
      <c r="M496" s="47"/>
      <c r="N496" s="14"/>
      <c r="O496" s="14"/>
      <c r="P496" s="14"/>
      <c r="Q496" s="14"/>
      <c r="R496" s="14"/>
      <c r="S496" s="47"/>
    </row>
    <row r="497" spans="2:19" ht="12.75">
      <c r="B497" s="14"/>
      <c r="C497" s="14"/>
      <c r="D497" s="14"/>
      <c r="E497" s="14"/>
      <c r="F497" s="14"/>
      <c r="G497" s="47"/>
      <c r="H497" s="14"/>
      <c r="I497" s="14"/>
      <c r="J497" s="14"/>
      <c r="K497" s="14"/>
      <c r="L497" s="14"/>
      <c r="M497" s="47"/>
      <c r="N497" s="14"/>
      <c r="O497" s="14"/>
      <c r="P497" s="14"/>
      <c r="Q497" s="14"/>
      <c r="R497" s="14"/>
      <c r="S497" s="47"/>
    </row>
    <row r="498" spans="2:19" ht="12.75">
      <c r="B498" s="14"/>
      <c r="C498" s="14"/>
      <c r="D498" s="14"/>
      <c r="E498" s="14"/>
      <c r="F498" s="14"/>
      <c r="G498" s="47"/>
      <c r="H498" s="14"/>
      <c r="I498" s="14"/>
      <c r="J498" s="14"/>
      <c r="K498" s="14"/>
      <c r="L498" s="14"/>
      <c r="M498" s="47"/>
      <c r="N498" s="14"/>
      <c r="O498" s="14"/>
      <c r="P498" s="14"/>
      <c r="Q498" s="14"/>
      <c r="R498" s="14"/>
      <c r="S498" s="47"/>
    </row>
    <row r="499" spans="2:19" ht="12.75">
      <c r="B499" s="14"/>
      <c r="C499" s="14"/>
      <c r="D499" s="14"/>
      <c r="E499" s="14"/>
      <c r="F499" s="14"/>
      <c r="G499" s="47"/>
      <c r="H499" s="14"/>
      <c r="I499" s="14"/>
      <c r="J499" s="14"/>
      <c r="K499" s="14"/>
      <c r="L499" s="14"/>
      <c r="M499" s="47"/>
      <c r="N499" s="14"/>
      <c r="O499" s="14"/>
      <c r="P499" s="14"/>
      <c r="Q499" s="14"/>
      <c r="R499" s="14"/>
      <c r="S499" s="47"/>
    </row>
    <row r="500" spans="2:19" ht="12.75">
      <c r="B500" s="14"/>
      <c r="C500" s="14"/>
      <c r="D500" s="14"/>
      <c r="E500" s="14"/>
      <c r="F500" s="14"/>
      <c r="G500" s="47"/>
      <c r="H500" s="14"/>
      <c r="I500" s="14"/>
      <c r="J500" s="14"/>
      <c r="K500" s="14"/>
      <c r="L500" s="14"/>
      <c r="M500" s="47"/>
      <c r="N500" s="14"/>
      <c r="O500" s="14"/>
      <c r="P500" s="14"/>
      <c r="Q500" s="14"/>
      <c r="R500" s="14"/>
      <c r="S500" s="47"/>
    </row>
    <row r="501" spans="2:19" ht="12.75">
      <c r="B501" s="14"/>
      <c r="C501" s="14"/>
      <c r="D501" s="14"/>
      <c r="E501" s="14"/>
      <c r="F501" s="14"/>
      <c r="G501" s="47"/>
      <c r="H501" s="14"/>
      <c r="I501" s="14"/>
      <c r="J501" s="14"/>
      <c r="K501" s="14"/>
      <c r="L501" s="14"/>
      <c r="M501" s="47"/>
      <c r="N501" s="14"/>
      <c r="O501" s="14"/>
      <c r="P501" s="14"/>
      <c r="Q501" s="14"/>
      <c r="R501" s="14"/>
      <c r="S501" s="47"/>
    </row>
    <row r="502" spans="2:19" ht="12.75">
      <c r="B502" s="14"/>
      <c r="C502" s="14"/>
      <c r="D502" s="14"/>
      <c r="E502" s="14"/>
      <c r="F502" s="14"/>
      <c r="G502" s="47"/>
      <c r="H502" s="14"/>
      <c r="I502" s="14"/>
      <c r="J502" s="14"/>
      <c r="K502" s="14"/>
      <c r="L502" s="14"/>
      <c r="M502" s="47"/>
      <c r="N502" s="14"/>
      <c r="O502" s="14"/>
      <c r="P502" s="14"/>
      <c r="Q502" s="14"/>
      <c r="R502" s="14"/>
      <c r="S502" s="47"/>
    </row>
    <row r="503" spans="2:19" ht="12.75">
      <c r="B503" s="14"/>
      <c r="C503" s="14"/>
      <c r="D503" s="14"/>
      <c r="E503" s="14"/>
      <c r="F503" s="14"/>
      <c r="G503" s="47"/>
      <c r="H503" s="14"/>
      <c r="I503" s="14"/>
      <c r="J503" s="14"/>
      <c r="K503" s="14"/>
      <c r="L503" s="14"/>
      <c r="M503" s="47"/>
      <c r="N503" s="14"/>
      <c r="O503" s="14"/>
      <c r="P503" s="14"/>
      <c r="Q503" s="14"/>
      <c r="R503" s="14"/>
      <c r="S503" s="47"/>
    </row>
    <row r="504" spans="2:19" ht="12.75">
      <c r="B504" s="14"/>
      <c r="C504" s="14"/>
      <c r="D504" s="14"/>
      <c r="E504" s="14"/>
      <c r="F504" s="14"/>
      <c r="G504" s="47"/>
      <c r="H504" s="14"/>
      <c r="I504" s="14"/>
      <c r="J504" s="14"/>
      <c r="K504" s="14"/>
      <c r="L504" s="14"/>
      <c r="M504" s="47"/>
      <c r="N504" s="14"/>
      <c r="O504" s="14"/>
      <c r="P504" s="14"/>
      <c r="Q504" s="14"/>
      <c r="R504" s="14"/>
      <c r="S504" s="47"/>
    </row>
    <row r="505" spans="2:19" ht="12.75">
      <c r="B505" s="14"/>
      <c r="C505" s="14"/>
      <c r="D505" s="14"/>
      <c r="E505" s="14"/>
      <c r="F505" s="14"/>
      <c r="G505" s="47"/>
      <c r="H505" s="14"/>
      <c r="I505" s="14"/>
      <c r="J505" s="14"/>
      <c r="K505" s="14"/>
      <c r="L505" s="14"/>
      <c r="M505" s="47"/>
      <c r="N505" s="14"/>
      <c r="O505" s="14"/>
      <c r="P505" s="14"/>
      <c r="Q505" s="14"/>
      <c r="R505" s="14"/>
      <c r="S505" s="47"/>
    </row>
    <row r="506" spans="2:19" ht="12.75">
      <c r="B506" s="14"/>
      <c r="C506" s="14"/>
      <c r="D506" s="14"/>
      <c r="E506" s="14"/>
      <c r="F506" s="14"/>
      <c r="G506" s="47"/>
      <c r="H506" s="14"/>
      <c r="I506" s="14"/>
      <c r="J506" s="14"/>
      <c r="K506" s="14"/>
      <c r="L506" s="14"/>
      <c r="M506" s="47"/>
      <c r="N506" s="14"/>
      <c r="O506" s="14"/>
      <c r="P506" s="14"/>
      <c r="Q506" s="14"/>
      <c r="R506" s="14"/>
      <c r="S506" s="47"/>
    </row>
    <row r="507" spans="2:19" ht="12.75">
      <c r="B507" s="14"/>
      <c r="C507" s="14"/>
      <c r="D507" s="14"/>
      <c r="E507" s="14"/>
      <c r="F507" s="14"/>
      <c r="G507" s="47"/>
      <c r="H507" s="14"/>
      <c r="I507" s="14"/>
      <c r="J507" s="14"/>
      <c r="K507" s="14"/>
      <c r="L507" s="14"/>
      <c r="M507" s="47"/>
      <c r="N507" s="14"/>
      <c r="O507" s="14"/>
      <c r="P507" s="14"/>
      <c r="Q507" s="14"/>
      <c r="R507" s="14"/>
      <c r="S507" s="47"/>
    </row>
    <row r="508" spans="2:19" ht="12.75">
      <c r="B508" s="14"/>
      <c r="C508" s="14"/>
      <c r="D508" s="14"/>
      <c r="E508" s="14"/>
      <c r="F508" s="14"/>
      <c r="G508" s="47"/>
      <c r="H508" s="14"/>
      <c r="I508" s="14"/>
      <c r="J508" s="14"/>
      <c r="K508" s="14"/>
      <c r="L508" s="14"/>
      <c r="M508" s="47"/>
      <c r="N508" s="14"/>
      <c r="O508" s="14"/>
      <c r="P508" s="14"/>
      <c r="Q508" s="14"/>
      <c r="R508" s="14"/>
      <c r="S508" s="47"/>
    </row>
    <row r="509" spans="2:19" ht="12.75">
      <c r="B509" s="14"/>
      <c r="C509" s="14"/>
      <c r="D509" s="14"/>
      <c r="E509" s="14"/>
      <c r="F509" s="14"/>
      <c r="G509" s="47"/>
      <c r="H509" s="14"/>
      <c r="I509" s="14"/>
      <c r="J509" s="14"/>
      <c r="K509" s="14"/>
      <c r="L509" s="14"/>
      <c r="M509" s="47"/>
      <c r="N509" s="14"/>
      <c r="O509" s="14"/>
      <c r="P509" s="14"/>
      <c r="Q509" s="14"/>
      <c r="R509" s="14"/>
      <c r="S509" s="47"/>
    </row>
    <row r="510" spans="2:19" ht="12.75">
      <c r="B510" s="14"/>
      <c r="C510" s="14"/>
      <c r="D510" s="14"/>
      <c r="E510" s="14"/>
      <c r="F510" s="14"/>
      <c r="G510" s="47"/>
      <c r="H510" s="14"/>
      <c r="I510" s="14"/>
      <c r="J510" s="14"/>
      <c r="K510" s="14"/>
      <c r="L510" s="14"/>
      <c r="M510" s="47"/>
      <c r="N510" s="14"/>
      <c r="O510" s="14"/>
      <c r="P510" s="14"/>
      <c r="Q510" s="14"/>
      <c r="R510" s="14"/>
      <c r="S510" s="47"/>
    </row>
    <row r="511" spans="2:19" ht="12.75">
      <c r="B511" s="14"/>
      <c r="C511" s="14"/>
      <c r="D511" s="14"/>
      <c r="E511" s="14"/>
      <c r="F511" s="14"/>
      <c r="G511" s="47"/>
      <c r="H511" s="14"/>
      <c r="I511" s="14"/>
      <c r="J511" s="14"/>
      <c r="K511" s="14"/>
      <c r="L511" s="14"/>
      <c r="M511" s="47"/>
      <c r="N511" s="14"/>
      <c r="O511" s="14"/>
      <c r="P511" s="14"/>
      <c r="Q511" s="14"/>
      <c r="R511" s="14"/>
      <c r="S511" s="47"/>
    </row>
    <row r="512" spans="2:19" ht="12.75">
      <c r="B512" s="14"/>
      <c r="C512" s="14"/>
      <c r="D512" s="14"/>
      <c r="E512" s="14"/>
      <c r="F512" s="14"/>
      <c r="G512" s="47"/>
      <c r="H512" s="14"/>
      <c r="I512" s="14"/>
      <c r="J512" s="14"/>
      <c r="K512" s="14"/>
      <c r="L512" s="14"/>
      <c r="M512" s="47"/>
      <c r="N512" s="14"/>
      <c r="O512" s="14"/>
      <c r="P512" s="14"/>
      <c r="Q512" s="14"/>
      <c r="R512" s="14"/>
      <c r="S512" s="47"/>
    </row>
    <row r="513" spans="2:19" ht="12.75">
      <c r="B513" s="14"/>
      <c r="C513" s="14"/>
      <c r="D513" s="14"/>
      <c r="E513" s="14"/>
      <c r="F513" s="14"/>
      <c r="G513" s="47"/>
      <c r="H513" s="14"/>
      <c r="I513" s="14"/>
      <c r="J513" s="14"/>
      <c r="K513" s="14"/>
      <c r="L513" s="14"/>
      <c r="M513" s="47"/>
      <c r="N513" s="14"/>
      <c r="O513" s="14"/>
      <c r="P513" s="14"/>
      <c r="Q513" s="14"/>
      <c r="R513" s="14"/>
      <c r="S513" s="47"/>
    </row>
    <row r="514" spans="2:19" ht="12.75">
      <c r="B514" s="14"/>
      <c r="C514" s="14"/>
      <c r="D514" s="14"/>
      <c r="E514" s="14"/>
      <c r="F514" s="14"/>
      <c r="G514" s="47"/>
      <c r="H514" s="14"/>
      <c r="I514" s="14"/>
      <c r="J514" s="14"/>
      <c r="K514" s="14"/>
      <c r="L514" s="14"/>
      <c r="M514" s="47"/>
      <c r="N514" s="14"/>
      <c r="O514" s="14"/>
      <c r="P514" s="14"/>
      <c r="Q514" s="14"/>
      <c r="R514" s="14"/>
      <c r="S514" s="47"/>
    </row>
    <row r="515" spans="2:19" ht="12.75">
      <c r="B515" s="14"/>
      <c r="C515" s="14"/>
      <c r="D515" s="14"/>
      <c r="E515" s="14"/>
      <c r="F515" s="14"/>
      <c r="G515" s="47"/>
      <c r="H515" s="14"/>
      <c r="I515" s="14"/>
      <c r="J515" s="14"/>
      <c r="K515" s="14"/>
      <c r="L515" s="14"/>
      <c r="M515" s="47"/>
      <c r="N515" s="14"/>
      <c r="O515" s="14"/>
      <c r="P515" s="14"/>
      <c r="Q515" s="14"/>
      <c r="R515" s="14"/>
      <c r="S515" s="47"/>
    </row>
    <row r="516" spans="2:19" ht="12.75">
      <c r="B516" s="14"/>
      <c r="C516" s="14"/>
      <c r="D516" s="14"/>
      <c r="E516" s="14"/>
      <c r="F516" s="14"/>
      <c r="G516" s="47"/>
      <c r="H516" s="14"/>
      <c r="I516" s="14"/>
      <c r="J516" s="14"/>
      <c r="K516" s="14"/>
      <c r="L516" s="14"/>
      <c r="M516" s="47"/>
      <c r="N516" s="14"/>
      <c r="O516" s="14"/>
      <c r="P516" s="14"/>
      <c r="Q516" s="14"/>
      <c r="R516" s="14"/>
      <c r="S516" s="47"/>
    </row>
    <row r="517" spans="2:19" ht="12.75">
      <c r="B517" s="14"/>
      <c r="C517" s="14"/>
      <c r="D517" s="14"/>
      <c r="E517" s="14"/>
      <c r="F517" s="14"/>
      <c r="G517" s="47"/>
      <c r="H517" s="14"/>
      <c r="I517" s="14"/>
      <c r="J517" s="14"/>
      <c r="K517" s="14"/>
      <c r="L517" s="14"/>
      <c r="M517" s="47"/>
      <c r="N517" s="14"/>
      <c r="O517" s="14"/>
      <c r="P517" s="14"/>
      <c r="Q517" s="14"/>
      <c r="R517" s="14"/>
      <c r="S517" s="47"/>
    </row>
    <row r="518" spans="2:19" ht="12.75">
      <c r="B518" s="14"/>
      <c r="C518" s="14"/>
      <c r="D518" s="14"/>
      <c r="E518" s="14"/>
      <c r="F518" s="14"/>
      <c r="G518" s="47"/>
      <c r="H518" s="14"/>
      <c r="I518" s="14"/>
      <c r="J518" s="14"/>
      <c r="K518" s="14"/>
      <c r="L518" s="14"/>
      <c r="M518" s="47"/>
      <c r="N518" s="14"/>
      <c r="O518" s="14"/>
      <c r="P518" s="14"/>
      <c r="Q518" s="14"/>
      <c r="R518" s="14"/>
      <c r="S518" s="47"/>
    </row>
    <row r="519" spans="2:19" ht="12.75">
      <c r="B519" s="14"/>
      <c r="C519" s="14"/>
      <c r="D519" s="14"/>
      <c r="E519" s="14"/>
      <c r="F519" s="14"/>
      <c r="G519" s="47"/>
      <c r="H519" s="14"/>
      <c r="I519" s="14"/>
      <c r="J519" s="14"/>
      <c r="K519" s="14"/>
      <c r="L519" s="14"/>
      <c r="M519" s="47"/>
      <c r="N519" s="14"/>
      <c r="O519" s="14"/>
      <c r="P519" s="14"/>
      <c r="Q519" s="14"/>
      <c r="R519" s="14"/>
      <c r="S519" s="47"/>
    </row>
    <row r="520" spans="2:19" ht="12.75">
      <c r="B520" s="14"/>
      <c r="C520" s="14"/>
      <c r="D520" s="14"/>
      <c r="E520" s="14"/>
      <c r="F520" s="14"/>
      <c r="G520" s="47"/>
      <c r="H520" s="14"/>
      <c r="I520" s="14"/>
      <c r="J520" s="14"/>
      <c r="K520" s="14"/>
      <c r="L520" s="14"/>
      <c r="M520" s="47"/>
      <c r="N520" s="14"/>
      <c r="O520" s="14"/>
      <c r="P520" s="14"/>
      <c r="Q520" s="14"/>
      <c r="R520" s="14"/>
      <c r="S520" s="47"/>
    </row>
    <row r="521" spans="2:19" ht="12.75">
      <c r="B521" s="14"/>
      <c r="C521" s="14"/>
      <c r="D521" s="14"/>
      <c r="E521" s="14"/>
      <c r="F521" s="14"/>
      <c r="G521" s="47"/>
      <c r="H521" s="14"/>
      <c r="I521" s="14"/>
      <c r="J521" s="14"/>
      <c r="K521" s="14"/>
      <c r="L521" s="14"/>
      <c r="M521" s="47"/>
      <c r="N521" s="14"/>
      <c r="O521" s="14"/>
      <c r="P521" s="14"/>
      <c r="Q521" s="14"/>
      <c r="R521" s="14"/>
      <c r="S521" s="47"/>
    </row>
    <row r="522" spans="2:19" ht="12.75">
      <c r="B522" s="14"/>
      <c r="C522" s="14"/>
      <c r="D522" s="14"/>
      <c r="E522" s="14"/>
      <c r="F522" s="14"/>
      <c r="G522" s="47"/>
      <c r="H522" s="14"/>
      <c r="I522" s="14"/>
      <c r="J522" s="14"/>
      <c r="K522" s="14"/>
      <c r="L522" s="14"/>
      <c r="M522" s="47"/>
      <c r="N522" s="14"/>
      <c r="O522" s="14"/>
      <c r="P522" s="14"/>
      <c r="Q522" s="14"/>
      <c r="R522" s="14"/>
      <c r="S522" s="47"/>
    </row>
    <row r="523" spans="2:19" ht="12.75">
      <c r="B523" s="14"/>
      <c r="C523" s="14"/>
      <c r="D523" s="14"/>
      <c r="E523" s="14"/>
      <c r="F523" s="14"/>
      <c r="G523" s="47"/>
      <c r="H523" s="14"/>
      <c r="I523" s="14"/>
      <c r="J523" s="14"/>
      <c r="K523" s="14"/>
      <c r="L523" s="14"/>
      <c r="M523" s="47"/>
      <c r="N523" s="14"/>
      <c r="O523" s="14"/>
      <c r="P523" s="14"/>
      <c r="Q523" s="14"/>
      <c r="R523" s="14"/>
      <c r="S523" s="47"/>
    </row>
    <row r="524" spans="2:19" ht="12.75">
      <c r="B524" s="14"/>
      <c r="C524" s="14"/>
      <c r="D524" s="14"/>
      <c r="E524" s="14"/>
      <c r="F524" s="14"/>
      <c r="G524" s="47"/>
      <c r="H524" s="14"/>
      <c r="I524" s="14"/>
      <c r="J524" s="14"/>
      <c r="K524" s="14"/>
      <c r="L524" s="14"/>
      <c r="M524" s="47"/>
      <c r="N524" s="14"/>
      <c r="O524" s="14"/>
      <c r="P524" s="14"/>
      <c r="Q524" s="14"/>
      <c r="R524" s="14"/>
      <c r="S524" s="47"/>
    </row>
    <row r="525" spans="2:19" ht="12.75">
      <c r="B525" s="14"/>
      <c r="C525" s="14"/>
      <c r="D525" s="14"/>
      <c r="E525" s="14"/>
      <c r="F525" s="14"/>
      <c r="G525" s="47"/>
      <c r="H525" s="14"/>
      <c r="I525" s="14"/>
      <c r="J525" s="14"/>
      <c r="K525" s="14"/>
      <c r="L525" s="14"/>
      <c r="M525" s="47"/>
      <c r="N525" s="14"/>
      <c r="O525" s="14"/>
      <c r="P525" s="14"/>
      <c r="Q525" s="14"/>
      <c r="R525" s="14"/>
      <c r="S525" s="47"/>
    </row>
    <row r="526" spans="2:19" ht="12.75">
      <c r="B526" s="14"/>
      <c r="C526" s="14"/>
      <c r="D526" s="14"/>
      <c r="E526" s="14"/>
      <c r="F526" s="14"/>
      <c r="G526" s="47"/>
      <c r="H526" s="14"/>
      <c r="I526" s="14"/>
      <c r="J526" s="14"/>
      <c r="K526" s="14"/>
      <c r="L526" s="14"/>
      <c r="M526" s="47"/>
      <c r="N526" s="14"/>
      <c r="O526" s="14"/>
      <c r="P526" s="14"/>
      <c r="Q526" s="14"/>
      <c r="R526" s="14"/>
      <c r="S526" s="47"/>
    </row>
    <row r="527" spans="2:19" ht="12.75">
      <c r="B527" s="14"/>
      <c r="C527" s="14"/>
      <c r="D527" s="14"/>
      <c r="E527" s="14"/>
      <c r="F527" s="14"/>
      <c r="G527" s="47"/>
      <c r="H527" s="14"/>
      <c r="I527" s="14"/>
      <c r="J527" s="14"/>
      <c r="K527" s="14"/>
      <c r="L527" s="14"/>
      <c r="M527" s="47"/>
      <c r="N527" s="14"/>
      <c r="O527" s="14"/>
      <c r="P527" s="14"/>
      <c r="Q527" s="14"/>
      <c r="R527" s="14"/>
      <c r="S527" s="47"/>
    </row>
    <row r="528" spans="2:19" ht="12.75">
      <c r="B528" s="14"/>
      <c r="C528" s="14"/>
      <c r="D528" s="14"/>
      <c r="E528" s="14"/>
      <c r="F528" s="14"/>
      <c r="G528" s="47"/>
      <c r="H528" s="14"/>
      <c r="I528" s="14"/>
      <c r="J528" s="14"/>
      <c r="K528" s="14"/>
      <c r="L528" s="14"/>
      <c r="M528" s="47"/>
      <c r="N528" s="14"/>
      <c r="O528" s="14"/>
      <c r="P528" s="14"/>
      <c r="Q528" s="14"/>
      <c r="R528" s="14"/>
      <c r="S528" s="47"/>
    </row>
    <row r="529" spans="2:19" ht="12.75">
      <c r="B529" s="14"/>
      <c r="C529" s="14"/>
      <c r="D529" s="14"/>
      <c r="E529" s="14"/>
      <c r="F529" s="14"/>
      <c r="G529" s="47"/>
      <c r="H529" s="14"/>
      <c r="I529" s="14"/>
      <c r="J529" s="14"/>
      <c r="K529" s="14"/>
      <c r="L529" s="14"/>
      <c r="M529" s="47"/>
      <c r="N529" s="14"/>
      <c r="O529" s="14"/>
      <c r="P529" s="14"/>
      <c r="Q529" s="14"/>
      <c r="R529" s="14"/>
      <c r="S529" s="47"/>
    </row>
    <row r="530" spans="2:19" ht="12.75">
      <c r="B530" s="14"/>
      <c r="C530" s="14"/>
      <c r="D530" s="14"/>
      <c r="E530" s="14"/>
      <c r="F530" s="14"/>
      <c r="G530" s="47"/>
      <c r="H530" s="14"/>
      <c r="I530" s="14"/>
      <c r="J530" s="14"/>
      <c r="K530" s="14"/>
      <c r="L530" s="14"/>
      <c r="M530" s="47"/>
      <c r="N530" s="14"/>
      <c r="O530" s="14"/>
      <c r="P530" s="14"/>
      <c r="Q530" s="14"/>
      <c r="R530" s="14"/>
      <c r="S530" s="47"/>
    </row>
    <row r="531" spans="2:19" ht="12.75">
      <c r="B531" s="14"/>
      <c r="C531" s="14"/>
      <c r="D531" s="14"/>
      <c r="E531" s="14"/>
      <c r="F531" s="14"/>
      <c r="G531" s="47"/>
      <c r="H531" s="14"/>
      <c r="I531" s="14"/>
      <c r="J531" s="14"/>
      <c r="K531" s="14"/>
      <c r="L531" s="14"/>
      <c r="M531" s="47"/>
      <c r="N531" s="14"/>
      <c r="O531" s="14"/>
      <c r="P531" s="14"/>
      <c r="Q531" s="14"/>
      <c r="R531" s="14"/>
      <c r="S531" s="47"/>
    </row>
    <row r="532" spans="2:19" ht="12.75">
      <c r="B532" s="14"/>
      <c r="C532" s="14"/>
      <c r="D532" s="14"/>
      <c r="E532" s="14"/>
      <c r="F532" s="14"/>
      <c r="G532" s="47"/>
      <c r="H532" s="14"/>
      <c r="I532" s="14"/>
      <c r="J532" s="14"/>
      <c r="K532" s="14"/>
      <c r="L532" s="14"/>
      <c r="M532" s="47"/>
      <c r="N532" s="14"/>
      <c r="O532" s="14"/>
      <c r="P532" s="14"/>
      <c r="Q532" s="14"/>
      <c r="R532" s="14"/>
      <c r="S532" s="47"/>
    </row>
    <row r="533" spans="2:19" ht="12.75">
      <c r="B533" s="14"/>
      <c r="C533" s="14"/>
      <c r="D533" s="14"/>
      <c r="E533" s="14"/>
      <c r="F533" s="14"/>
      <c r="G533" s="47"/>
      <c r="H533" s="14"/>
      <c r="I533" s="14"/>
      <c r="J533" s="14"/>
      <c r="K533" s="14"/>
      <c r="L533" s="14"/>
      <c r="M533" s="47"/>
      <c r="N533" s="14"/>
      <c r="O533" s="14"/>
      <c r="P533" s="14"/>
      <c r="Q533" s="14"/>
      <c r="R533" s="14"/>
      <c r="S533" s="47"/>
    </row>
    <row r="534" spans="2:19" ht="12.75">
      <c r="B534" s="14"/>
      <c r="C534" s="14"/>
      <c r="D534" s="14"/>
      <c r="E534" s="14"/>
      <c r="F534" s="14"/>
      <c r="G534" s="47"/>
      <c r="H534" s="14"/>
      <c r="I534" s="14"/>
      <c r="J534" s="14"/>
      <c r="K534" s="14"/>
      <c r="L534" s="14"/>
      <c r="M534" s="47"/>
      <c r="N534" s="14"/>
      <c r="O534" s="14"/>
      <c r="P534" s="14"/>
      <c r="Q534" s="14"/>
      <c r="R534" s="14"/>
      <c r="S534" s="47"/>
    </row>
    <row r="535" spans="2:19" ht="12.75">
      <c r="B535" s="14"/>
      <c r="C535" s="14"/>
      <c r="D535" s="14"/>
      <c r="E535" s="14"/>
      <c r="F535" s="14"/>
      <c r="G535" s="47"/>
      <c r="H535" s="14"/>
      <c r="I535" s="14"/>
      <c r="J535" s="14"/>
      <c r="K535" s="14"/>
      <c r="L535" s="14"/>
      <c r="M535" s="47"/>
      <c r="N535" s="14"/>
      <c r="O535" s="14"/>
      <c r="P535" s="14"/>
      <c r="Q535" s="14"/>
      <c r="R535" s="14"/>
      <c r="S535" s="47"/>
    </row>
    <row r="536" spans="2:19" ht="12.75">
      <c r="B536" s="14"/>
      <c r="C536" s="14"/>
      <c r="D536" s="14"/>
      <c r="E536" s="14"/>
      <c r="F536" s="14"/>
      <c r="G536" s="47"/>
      <c r="H536" s="14"/>
      <c r="I536" s="14"/>
      <c r="J536" s="14"/>
      <c r="K536" s="14"/>
      <c r="L536" s="14"/>
      <c r="M536" s="47"/>
      <c r="N536" s="14"/>
      <c r="O536" s="14"/>
      <c r="P536" s="14"/>
      <c r="Q536" s="14"/>
      <c r="R536" s="14"/>
      <c r="S536" s="47"/>
    </row>
    <row r="537" spans="2:19" ht="12.75">
      <c r="B537" s="14"/>
      <c r="C537" s="14"/>
      <c r="D537" s="14"/>
      <c r="E537" s="14"/>
      <c r="F537" s="14"/>
      <c r="G537" s="47"/>
      <c r="H537" s="14"/>
      <c r="I537" s="14"/>
      <c r="J537" s="14"/>
      <c r="K537" s="14"/>
      <c r="L537" s="14"/>
      <c r="M537" s="47"/>
      <c r="N537" s="14"/>
      <c r="O537" s="14"/>
      <c r="P537" s="14"/>
      <c r="Q537" s="14"/>
      <c r="R537" s="14"/>
      <c r="S537" s="47"/>
    </row>
    <row r="538" spans="2:19" ht="12.75">
      <c r="B538" s="14"/>
      <c r="C538" s="14"/>
      <c r="D538" s="14"/>
      <c r="E538" s="14"/>
      <c r="F538" s="14"/>
      <c r="G538" s="47"/>
      <c r="H538" s="14"/>
      <c r="I538" s="14"/>
      <c r="J538" s="14"/>
      <c r="K538" s="14"/>
      <c r="L538" s="14"/>
      <c r="M538" s="47"/>
      <c r="N538" s="14"/>
      <c r="O538" s="14"/>
      <c r="P538" s="14"/>
      <c r="Q538" s="14"/>
      <c r="R538" s="14"/>
      <c r="S538" s="47"/>
    </row>
    <row r="539" spans="2:19" ht="12.75">
      <c r="B539" s="14"/>
      <c r="C539" s="14"/>
      <c r="D539" s="14"/>
      <c r="E539" s="14"/>
      <c r="F539" s="14"/>
      <c r="G539" s="47"/>
      <c r="H539" s="14"/>
      <c r="I539" s="14"/>
      <c r="J539" s="14"/>
      <c r="K539" s="14"/>
      <c r="L539" s="14"/>
      <c r="M539" s="47"/>
      <c r="N539" s="14"/>
      <c r="O539" s="14"/>
      <c r="P539" s="14"/>
      <c r="Q539" s="14"/>
      <c r="R539" s="14"/>
      <c r="S539" s="47"/>
    </row>
    <row r="540" spans="2:19" ht="12.75">
      <c r="B540" s="14"/>
      <c r="C540" s="14"/>
      <c r="D540" s="14"/>
      <c r="E540" s="14"/>
      <c r="F540" s="14"/>
      <c r="G540" s="47"/>
      <c r="H540" s="14"/>
      <c r="I540" s="14"/>
      <c r="J540" s="14"/>
      <c r="K540" s="14"/>
      <c r="L540" s="14"/>
      <c r="M540" s="47"/>
      <c r="N540" s="14"/>
      <c r="O540" s="14"/>
      <c r="P540" s="14"/>
      <c r="Q540" s="14"/>
      <c r="R540" s="14"/>
      <c r="S540" s="47"/>
    </row>
    <row r="541" spans="2:19" ht="12.75">
      <c r="B541" s="14"/>
      <c r="C541" s="14"/>
      <c r="D541" s="14"/>
      <c r="E541" s="14"/>
      <c r="F541" s="14"/>
      <c r="G541" s="47"/>
      <c r="H541" s="14"/>
      <c r="I541" s="14"/>
      <c r="J541" s="14"/>
      <c r="K541" s="14"/>
      <c r="L541" s="14"/>
      <c r="M541" s="47"/>
      <c r="N541" s="14"/>
      <c r="O541" s="14"/>
      <c r="P541" s="14"/>
      <c r="Q541" s="14"/>
      <c r="R541" s="14"/>
      <c r="S541" s="47"/>
    </row>
    <row r="542" spans="2:19" ht="12.75">
      <c r="B542" s="14"/>
      <c r="C542" s="14"/>
      <c r="D542" s="14"/>
      <c r="E542" s="14"/>
      <c r="F542" s="14"/>
      <c r="G542" s="47"/>
      <c r="H542" s="14"/>
      <c r="I542" s="14"/>
      <c r="J542" s="14"/>
      <c r="K542" s="14"/>
      <c r="L542" s="14"/>
      <c r="M542" s="47"/>
      <c r="N542" s="14"/>
      <c r="O542" s="14"/>
      <c r="P542" s="14"/>
      <c r="Q542" s="14"/>
      <c r="R542" s="14"/>
      <c r="S542" s="47"/>
    </row>
    <row r="543" spans="2:19" ht="12.75">
      <c r="B543" s="14"/>
      <c r="C543" s="14"/>
      <c r="D543" s="14"/>
      <c r="E543" s="14"/>
      <c r="F543" s="14"/>
      <c r="G543" s="47"/>
      <c r="H543" s="14"/>
      <c r="I543" s="14"/>
      <c r="J543" s="14"/>
      <c r="K543" s="14"/>
      <c r="L543" s="14"/>
      <c r="M543" s="47"/>
      <c r="N543" s="14"/>
      <c r="O543" s="14"/>
      <c r="P543" s="14"/>
      <c r="Q543" s="14"/>
      <c r="R543" s="14"/>
      <c r="S543" s="47"/>
    </row>
    <row r="544" spans="2:19" ht="12.75">
      <c r="B544" s="14"/>
      <c r="C544" s="14"/>
      <c r="D544" s="14"/>
      <c r="E544" s="14"/>
      <c r="F544" s="14"/>
      <c r="G544" s="47"/>
      <c r="H544" s="14"/>
      <c r="I544" s="14"/>
      <c r="J544" s="14"/>
      <c r="K544" s="14"/>
      <c r="L544" s="14"/>
      <c r="M544" s="47"/>
      <c r="N544" s="14"/>
      <c r="O544" s="14"/>
      <c r="P544" s="14"/>
      <c r="Q544" s="14"/>
      <c r="R544" s="14"/>
      <c r="S544" s="47"/>
    </row>
    <row r="545" spans="2:19" ht="12.75">
      <c r="B545" s="14"/>
      <c r="C545" s="14"/>
      <c r="D545" s="14"/>
      <c r="E545" s="14"/>
      <c r="F545" s="14"/>
      <c r="G545" s="47"/>
      <c r="H545" s="14"/>
      <c r="I545" s="14"/>
      <c r="J545" s="14"/>
      <c r="K545" s="14"/>
      <c r="L545" s="14"/>
      <c r="M545" s="47"/>
      <c r="N545" s="14"/>
      <c r="O545" s="14"/>
      <c r="P545" s="14"/>
      <c r="Q545" s="14"/>
      <c r="R545" s="14"/>
      <c r="S545" s="47"/>
    </row>
    <row r="546" spans="2:19" ht="12.75">
      <c r="B546" s="14"/>
      <c r="C546" s="14"/>
      <c r="D546" s="14"/>
      <c r="E546" s="14"/>
      <c r="F546" s="14"/>
      <c r="G546" s="47"/>
      <c r="H546" s="14"/>
      <c r="I546" s="14"/>
      <c r="J546" s="14"/>
      <c r="K546" s="14"/>
      <c r="L546" s="14"/>
      <c r="M546" s="47"/>
      <c r="N546" s="14"/>
      <c r="O546" s="14"/>
      <c r="P546" s="14"/>
      <c r="Q546" s="14"/>
      <c r="R546" s="14"/>
      <c r="S546" s="47"/>
    </row>
    <row r="547" spans="2:19" ht="12.75">
      <c r="B547" s="14"/>
      <c r="C547" s="14"/>
      <c r="D547" s="14"/>
      <c r="E547" s="14"/>
      <c r="F547" s="14"/>
      <c r="G547" s="47"/>
      <c r="H547" s="14"/>
      <c r="I547" s="14"/>
      <c r="J547" s="14"/>
      <c r="K547" s="14"/>
      <c r="L547" s="14"/>
      <c r="M547" s="47"/>
      <c r="N547" s="14"/>
      <c r="O547" s="14"/>
      <c r="P547" s="14"/>
      <c r="Q547" s="14"/>
      <c r="R547" s="14"/>
      <c r="S547" s="47"/>
    </row>
    <row r="548" spans="2:19" ht="12.75">
      <c r="B548" s="14"/>
      <c r="C548" s="14"/>
      <c r="D548" s="14"/>
      <c r="E548" s="14"/>
      <c r="F548" s="14"/>
      <c r="G548" s="47"/>
      <c r="H548" s="14"/>
      <c r="I548" s="14"/>
      <c r="J548" s="14"/>
      <c r="K548" s="14"/>
      <c r="L548" s="14"/>
      <c r="M548" s="47"/>
      <c r="N548" s="14"/>
      <c r="O548" s="14"/>
      <c r="P548" s="14"/>
      <c r="Q548" s="14"/>
      <c r="R548" s="14"/>
      <c r="S548" s="47"/>
    </row>
    <row r="549" spans="2:19" ht="12.75">
      <c r="B549" s="14"/>
      <c r="C549" s="14"/>
      <c r="D549" s="14"/>
      <c r="E549" s="14"/>
      <c r="F549" s="14"/>
      <c r="G549" s="47"/>
      <c r="H549" s="14"/>
      <c r="I549" s="14"/>
      <c r="J549" s="14"/>
      <c r="K549" s="14"/>
      <c r="L549" s="14"/>
      <c r="M549" s="47"/>
      <c r="N549" s="14"/>
      <c r="O549" s="14"/>
      <c r="P549" s="14"/>
      <c r="Q549" s="14"/>
      <c r="R549" s="14"/>
      <c r="S549" s="47"/>
    </row>
    <row r="550" spans="2:19" ht="12.75">
      <c r="B550" s="14"/>
      <c r="C550" s="14"/>
      <c r="D550" s="14"/>
      <c r="E550" s="14"/>
      <c r="F550" s="14"/>
      <c r="G550" s="47"/>
      <c r="H550" s="14"/>
      <c r="I550" s="14"/>
      <c r="J550" s="14"/>
      <c r="K550" s="14"/>
      <c r="L550" s="14"/>
      <c r="M550" s="47"/>
      <c r="N550" s="14"/>
      <c r="O550" s="14"/>
      <c r="P550" s="14"/>
      <c r="Q550" s="14"/>
      <c r="R550" s="14"/>
      <c r="S550" s="47"/>
    </row>
    <row r="551" spans="2:19" ht="12.75">
      <c r="B551" s="14"/>
      <c r="C551" s="14"/>
      <c r="D551" s="14"/>
      <c r="E551" s="14"/>
      <c r="F551" s="14"/>
      <c r="G551" s="47"/>
      <c r="H551" s="14"/>
      <c r="I551" s="14"/>
      <c r="J551" s="14"/>
      <c r="K551" s="14"/>
      <c r="L551" s="14"/>
      <c r="M551" s="47"/>
      <c r="N551" s="14"/>
      <c r="O551" s="14"/>
      <c r="P551" s="14"/>
      <c r="Q551" s="14"/>
      <c r="R551" s="14"/>
      <c r="S551" s="47"/>
    </row>
    <row r="552" spans="2:19" ht="12.75">
      <c r="B552" s="14"/>
      <c r="C552" s="14"/>
      <c r="D552" s="14"/>
      <c r="E552" s="14"/>
      <c r="F552" s="14"/>
      <c r="G552" s="47"/>
      <c r="H552" s="14"/>
      <c r="I552" s="14"/>
      <c r="J552" s="14"/>
      <c r="K552" s="14"/>
      <c r="L552" s="14"/>
      <c r="M552" s="47"/>
      <c r="N552" s="14"/>
      <c r="O552" s="14"/>
      <c r="P552" s="14"/>
      <c r="Q552" s="14"/>
      <c r="R552" s="14"/>
      <c r="S552" s="47"/>
    </row>
    <row r="553" spans="2:19" ht="12.75">
      <c r="B553" s="14"/>
      <c r="C553" s="14"/>
      <c r="D553" s="14"/>
      <c r="E553" s="14"/>
      <c r="F553" s="14"/>
      <c r="G553" s="47"/>
      <c r="H553" s="14"/>
      <c r="I553" s="14"/>
      <c r="J553" s="14"/>
      <c r="K553" s="14"/>
      <c r="L553" s="14"/>
      <c r="M553" s="47"/>
      <c r="N553" s="14"/>
      <c r="O553" s="14"/>
      <c r="P553" s="14"/>
      <c r="Q553" s="14"/>
      <c r="R553" s="14"/>
      <c r="S553" s="47"/>
    </row>
    <row r="554" spans="2:19" ht="12.75">
      <c r="B554" s="14"/>
      <c r="C554" s="14"/>
      <c r="D554" s="14"/>
      <c r="E554" s="14"/>
      <c r="F554" s="14"/>
      <c r="G554" s="47"/>
      <c r="H554" s="14"/>
      <c r="I554" s="14"/>
      <c r="J554" s="14"/>
      <c r="K554" s="14"/>
      <c r="L554" s="14"/>
      <c r="M554" s="47"/>
      <c r="N554" s="14"/>
      <c r="O554" s="14"/>
      <c r="P554" s="14"/>
      <c r="Q554" s="14"/>
      <c r="R554" s="14"/>
      <c r="S554" s="47"/>
    </row>
    <row r="555" spans="2:19" ht="12.75">
      <c r="B555" s="14"/>
      <c r="C555" s="14"/>
      <c r="D555" s="14"/>
      <c r="E555" s="14"/>
      <c r="F555" s="14"/>
      <c r="G555" s="47"/>
      <c r="H555" s="14"/>
      <c r="I555" s="14"/>
      <c r="J555" s="14"/>
      <c r="K555" s="14"/>
      <c r="L555" s="14"/>
      <c r="M555" s="47"/>
      <c r="N555" s="14"/>
      <c r="O555" s="14"/>
      <c r="P555" s="14"/>
      <c r="Q555" s="14"/>
      <c r="R555" s="14"/>
      <c r="S555" s="47"/>
    </row>
    <row r="556" spans="2:19" ht="12.75">
      <c r="B556" s="14"/>
      <c r="C556" s="14"/>
      <c r="D556" s="14"/>
      <c r="E556" s="14"/>
      <c r="F556" s="14"/>
      <c r="G556" s="47"/>
      <c r="H556" s="14"/>
      <c r="I556" s="14"/>
      <c r="J556" s="14"/>
      <c r="K556" s="14"/>
      <c r="L556" s="14"/>
      <c r="M556" s="47"/>
      <c r="N556" s="14"/>
      <c r="O556" s="14"/>
      <c r="P556" s="14"/>
      <c r="Q556" s="14"/>
      <c r="R556" s="14"/>
      <c r="S556" s="47"/>
    </row>
    <row r="557" spans="2:19" ht="12.75">
      <c r="B557" s="14"/>
      <c r="C557" s="14"/>
      <c r="D557" s="14"/>
      <c r="E557" s="14"/>
      <c r="F557" s="14"/>
      <c r="G557" s="47"/>
      <c r="H557" s="14"/>
      <c r="I557" s="14"/>
      <c r="J557" s="14"/>
      <c r="K557" s="14"/>
      <c r="L557" s="14"/>
      <c r="M557" s="47"/>
      <c r="N557" s="14"/>
      <c r="O557" s="14"/>
      <c r="P557" s="14"/>
      <c r="Q557" s="14"/>
      <c r="R557" s="14"/>
      <c r="S557" s="47"/>
    </row>
    <row r="558" spans="2:19" ht="12.75">
      <c r="B558" s="14"/>
      <c r="C558" s="14"/>
      <c r="D558" s="14"/>
      <c r="E558" s="14"/>
      <c r="F558" s="14"/>
      <c r="G558" s="47"/>
      <c r="H558" s="14"/>
      <c r="I558" s="14"/>
      <c r="J558" s="14"/>
      <c r="K558" s="14"/>
      <c r="L558" s="14"/>
      <c r="M558" s="47"/>
      <c r="N558" s="14"/>
      <c r="O558" s="14"/>
      <c r="P558" s="14"/>
      <c r="Q558" s="14"/>
      <c r="R558" s="14"/>
      <c r="S558" s="47"/>
    </row>
    <row r="559" spans="2:19" ht="12.75">
      <c r="B559" s="14"/>
      <c r="C559" s="14"/>
      <c r="D559" s="14"/>
      <c r="E559" s="14"/>
      <c r="F559" s="14"/>
      <c r="G559" s="47"/>
      <c r="H559" s="14"/>
      <c r="I559" s="14"/>
      <c r="J559" s="14"/>
      <c r="K559" s="14"/>
      <c r="L559" s="14"/>
      <c r="M559" s="47"/>
      <c r="N559" s="14"/>
      <c r="O559" s="14"/>
      <c r="P559" s="14"/>
      <c r="Q559" s="14"/>
      <c r="R559" s="14"/>
      <c r="S559" s="47"/>
    </row>
    <row r="560" spans="2:19" ht="12.75">
      <c r="B560" s="14"/>
      <c r="C560" s="14"/>
      <c r="D560" s="14"/>
      <c r="E560" s="14"/>
      <c r="F560" s="14"/>
      <c r="G560" s="47"/>
      <c r="H560" s="14"/>
      <c r="I560" s="14"/>
      <c r="J560" s="14"/>
      <c r="K560" s="14"/>
      <c r="L560" s="14"/>
      <c r="M560" s="47"/>
      <c r="N560" s="14"/>
      <c r="O560" s="14"/>
      <c r="P560" s="14"/>
      <c r="Q560" s="14"/>
      <c r="R560" s="14"/>
      <c r="S560" s="47"/>
    </row>
    <row r="561" spans="2:19" ht="12.75">
      <c r="B561" s="14"/>
      <c r="C561" s="14"/>
      <c r="D561" s="14"/>
      <c r="E561" s="14"/>
      <c r="F561" s="14"/>
      <c r="G561" s="47"/>
      <c r="H561" s="14"/>
      <c r="I561" s="14"/>
      <c r="J561" s="14"/>
      <c r="K561" s="14"/>
      <c r="L561" s="14"/>
      <c r="M561" s="47"/>
      <c r="N561" s="14"/>
      <c r="O561" s="14"/>
      <c r="P561" s="14"/>
      <c r="Q561" s="14"/>
      <c r="R561" s="14"/>
      <c r="S561" s="47"/>
    </row>
    <row r="562" spans="2:19" ht="12.75">
      <c r="B562" s="14"/>
      <c r="C562" s="14"/>
      <c r="D562" s="14"/>
      <c r="E562" s="14"/>
      <c r="F562" s="14"/>
      <c r="G562" s="47"/>
      <c r="H562" s="14"/>
      <c r="I562" s="14"/>
      <c r="J562" s="14"/>
      <c r="K562" s="14"/>
      <c r="L562" s="14"/>
      <c r="M562" s="47"/>
      <c r="N562" s="14"/>
      <c r="O562" s="14"/>
      <c r="P562" s="14"/>
      <c r="Q562" s="14"/>
      <c r="R562" s="14"/>
      <c r="S562" s="47"/>
    </row>
    <row r="563" spans="2:19" ht="12.75">
      <c r="B563" s="14"/>
      <c r="C563" s="14"/>
      <c r="D563" s="14"/>
      <c r="E563" s="14"/>
      <c r="F563" s="14"/>
      <c r="G563" s="47"/>
      <c r="H563" s="14"/>
      <c r="I563" s="14"/>
      <c r="J563" s="14"/>
      <c r="K563" s="14"/>
      <c r="L563" s="14"/>
      <c r="M563" s="47"/>
      <c r="N563" s="14"/>
      <c r="O563" s="14"/>
      <c r="P563" s="14"/>
      <c r="Q563" s="14"/>
      <c r="R563" s="14"/>
      <c r="S563" s="47"/>
    </row>
    <row r="564" spans="2:19" ht="12.75">
      <c r="B564" s="14"/>
      <c r="C564" s="14"/>
      <c r="D564" s="14"/>
      <c r="E564" s="14"/>
      <c r="F564" s="14"/>
      <c r="G564" s="47"/>
      <c r="H564" s="14"/>
      <c r="I564" s="14"/>
      <c r="J564" s="14"/>
      <c r="K564" s="14"/>
      <c r="L564" s="14"/>
      <c r="M564" s="47"/>
      <c r="N564" s="14"/>
      <c r="O564" s="14"/>
      <c r="P564" s="14"/>
      <c r="Q564" s="14"/>
      <c r="R564" s="14"/>
      <c r="S564" s="47"/>
    </row>
    <row r="565" spans="2:19" ht="12.75">
      <c r="B565" s="14"/>
      <c r="C565" s="14"/>
      <c r="D565" s="14"/>
      <c r="E565" s="14"/>
      <c r="F565" s="14"/>
      <c r="G565" s="47"/>
      <c r="H565" s="14"/>
      <c r="I565" s="14"/>
      <c r="J565" s="14"/>
      <c r="K565" s="14"/>
      <c r="L565" s="14"/>
      <c r="M565" s="47"/>
      <c r="N565" s="14"/>
      <c r="O565" s="14"/>
      <c r="P565" s="14"/>
      <c r="Q565" s="14"/>
      <c r="R565" s="14"/>
      <c r="S565" s="47"/>
    </row>
    <row r="566" spans="2:19" ht="12.75">
      <c r="B566" s="14"/>
      <c r="C566" s="14"/>
      <c r="D566" s="14"/>
      <c r="E566" s="14"/>
      <c r="F566" s="14"/>
      <c r="G566" s="47"/>
      <c r="H566" s="14"/>
      <c r="I566" s="14"/>
      <c r="J566" s="14"/>
      <c r="K566" s="14"/>
      <c r="L566" s="14"/>
      <c r="M566" s="47"/>
      <c r="N566" s="14"/>
      <c r="O566" s="14"/>
      <c r="P566" s="14"/>
      <c r="Q566" s="14"/>
      <c r="R566" s="14"/>
      <c r="S566" s="47"/>
    </row>
    <row r="567" spans="2:19" ht="12.75">
      <c r="B567" s="14"/>
      <c r="C567" s="14"/>
      <c r="D567" s="14"/>
      <c r="E567" s="14"/>
      <c r="F567" s="14"/>
      <c r="G567" s="47"/>
      <c r="H567" s="14"/>
      <c r="I567" s="14"/>
      <c r="J567" s="14"/>
      <c r="K567" s="14"/>
      <c r="L567" s="14"/>
      <c r="M567" s="47"/>
      <c r="N567" s="14"/>
      <c r="O567" s="14"/>
      <c r="P567" s="14"/>
      <c r="Q567" s="14"/>
      <c r="R567" s="14"/>
      <c r="S567" s="47"/>
    </row>
    <row r="568" spans="2:19" ht="12.75">
      <c r="B568" s="14"/>
      <c r="C568" s="14"/>
      <c r="D568" s="14"/>
      <c r="E568" s="14"/>
      <c r="F568" s="14"/>
      <c r="G568" s="47"/>
      <c r="H568" s="14"/>
      <c r="I568" s="14"/>
      <c r="J568" s="14"/>
      <c r="K568" s="14"/>
      <c r="L568" s="14"/>
      <c r="M568" s="47"/>
      <c r="N568" s="14"/>
      <c r="O568" s="14"/>
      <c r="P568" s="14"/>
      <c r="Q568" s="14"/>
      <c r="R568" s="14"/>
      <c r="S568" s="47"/>
    </row>
    <row r="569" spans="2:19" ht="12.75">
      <c r="B569" s="14"/>
      <c r="C569" s="14"/>
      <c r="D569" s="14"/>
      <c r="E569" s="14"/>
      <c r="F569" s="14"/>
      <c r="G569" s="47"/>
      <c r="H569" s="14"/>
      <c r="I569" s="14"/>
      <c r="J569" s="14"/>
      <c r="K569" s="14"/>
      <c r="L569" s="14"/>
      <c r="M569" s="47"/>
      <c r="N569" s="14"/>
      <c r="O569" s="14"/>
      <c r="P569" s="14"/>
      <c r="Q569" s="14"/>
      <c r="R569" s="14"/>
      <c r="S569" s="47"/>
    </row>
    <row r="570" spans="2:19" ht="12.75">
      <c r="B570" s="14"/>
      <c r="C570" s="14"/>
      <c r="D570" s="14"/>
      <c r="E570" s="14"/>
      <c r="F570" s="14"/>
      <c r="G570" s="47"/>
      <c r="H570" s="14"/>
      <c r="I570" s="14"/>
      <c r="J570" s="14"/>
      <c r="K570" s="14"/>
      <c r="L570" s="14"/>
      <c r="M570" s="47"/>
      <c r="N570" s="14"/>
      <c r="O570" s="14"/>
      <c r="P570" s="14"/>
      <c r="Q570" s="14"/>
      <c r="R570" s="14"/>
      <c r="S570" s="47"/>
    </row>
    <row r="571" spans="2:19" ht="12.75">
      <c r="B571" s="14"/>
      <c r="C571" s="14"/>
      <c r="D571" s="14"/>
      <c r="E571" s="14"/>
      <c r="F571" s="14"/>
      <c r="G571" s="47"/>
      <c r="H571" s="14"/>
      <c r="I571" s="14"/>
      <c r="J571" s="14"/>
      <c r="K571" s="14"/>
      <c r="L571" s="14"/>
      <c r="M571" s="47"/>
      <c r="N571" s="14"/>
      <c r="O571" s="14"/>
      <c r="P571" s="14"/>
      <c r="Q571" s="14"/>
      <c r="R571" s="14"/>
      <c r="S571" s="47"/>
    </row>
    <row r="572" spans="2:19" ht="12.75">
      <c r="B572" s="14"/>
      <c r="C572" s="14"/>
      <c r="D572" s="14"/>
      <c r="E572" s="14"/>
      <c r="F572" s="14"/>
      <c r="G572" s="47"/>
      <c r="H572" s="14"/>
      <c r="I572" s="14"/>
      <c r="J572" s="14"/>
      <c r="K572" s="14"/>
      <c r="L572" s="14"/>
      <c r="M572" s="47"/>
      <c r="N572" s="14"/>
      <c r="O572" s="14"/>
      <c r="P572" s="14"/>
      <c r="Q572" s="14"/>
      <c r="R572" s="14"/>
      <c r="S572" s="47"/>
    </row>
    <row r="573" spans="2:19" ht="12.75">
      <c r="B573" s="14"/>
      <c r="C573" s="14"/>
      <c r="D573" s="14"/>
      <c r="E573" s="14"/>
      <c r="F573" s="14"/>
      <c r="G573" s="47"/>
      <c r="H573" s="14"/>
      <c r="I573" s="14"/>
      <c r="J573" s="14"/>
      <c r="K573" s="14"/>
      <c r="L573" s="14"/>
      <c r="M573" s="47"/>
      <c r="N573" s="14"/>
      <c r="O573" s="14"/>
      <c r="P573" s="14"/>
      <c r="Q573" s="14"/>
      <c r="R573" s="14"/>
      <c r="S573" s="47"/>
    </row>
    <row r="574" spans="2:19" ht="12.75">
      <c r="B574" s="14"/>
      <c r="C574" s="14"/>
      <c r="D574" s="14"/>
      <c r="E574" s="14"/>
      <c r="F574" s="14"/>
      <c r="G574" s="47"/>
      <c r="H574" s="14"/>
      <c r="I574" s="14"/>
      <c r="J574" s="14"/>
      <c r="K574" s="14"/>
      <c r="L574" s="14"/>
      <c r="M574" s="47"/>
      <c r="N574" s="14"/>
      <c r="O574" s="14"/>
      <c r="P574" s="14"/>
      <c r="Q574" s="14"/>
      <c r="R574" s="14"/>
      <c r="S574" s="47"/>
    </row>
    <row r="575" spans="2:19" ht="12.75">
      <c r="B575" s="14"/>
      <c r="C575" s="14"/>
      <c r="D575" s="14"/>
      <c r="E575" s="14"/>
      <c r="F575" s="14"/>
      <c r="G575" s="47"/>
      <c r="H575" s="14"/>
      <c r="I575" s="14"/>
      <c r="J575" s="14"/>
      <c r="K575" s="14"/>
      <c r="L575" s="14"/>
      <c r="M575" s="47"/>
      <c r="N575" s="14"/>
      <c r="O575" s="14"/>
      <c r="P575" s="14"/>
      <c r="Q575" s="14"/>
      <c r="R575" s="14"/>
      <c r="S575" s="47"/>
    </row>
    <row r="576" spans="2:19" ht="12.75">
      <c r="B576" s="14"/>
      <c r="C576" s="14"/>
      <c r="D576" s="14"/>
      <c r="E576" s="14"/>
      <c r="F576" s="14"/>
      <c r="G576" s="47"/>
      <c r="H576" s="14"/>
      <c r="I576" s="14"/>
      <c r="J576" s="14"/>
      <c r="K576" s="14"/>
      <c r="L576" s="14"/>
      <c r="M576" s="47"/>
      <c r="N576" s="14"/>
      <c r="O576" s="14"/>
      <c r="P576" s="14"/>
      <c r="Q576" s="14"/>
      <c r="R576" s="14"/>
      <c r="S576" s="47"/>
    </row>
    <row r="577" spans="2:19" ht="12.75">
      <c r="B577" s="14"/>
      <c r="C577" s="14"/>
      <c r="D577" s="14"/>
      <c r="E577" s="14"/>
      <c r="F577" s="14"/>
      <c r="G577" s="47"/>
      <c r="H577" s="14"/>
      <c r="I577" s="14"/>
      <c r="J577" s="14"/>
      <c r="K577" s="14"/>
      <c r="L577" s="14"/>
      <c r="M577" s="47"/>
      <c r="N577" s="14"/>
      <c r="O577" s="14"/>
      <c r="P577" s="14"/>
      <c r="Q577" s="14"/>
      <c r="R577" s="14"/>
      <c r="S577" s="47"/>
    </row>
    <row r="578" spans="2:19" ht="12.75">
      <c r="B578" s="14"/>
      <c r="C578" s="14"/>
      <c r="D578" s="14"/>
      <c r="E578" s="14"/>
      <c r="F578" s="14"/>
      <c r="G578" s="47"/>
      <c r="H578" s="14"/>
      <c r="I578" s="14"/>
      <c r="J578" s="14"/>
      <c r="K578" s="14"/>
      <c r="L578" s="14"/>
      <c r="M578" s="47"/>
      <c r="N578" s="14"/>
      <c r="O578" s="14"/>
      <c r="P578" s="14"/>
      <c r="Q578" s="14"/>
      <c r="R578" s="14"/>
      <c r="S578" s="47"/>
    </row>
    <row r="579" spans="2:19" ht="12.75">
      <c r="B579" s="14"/>
      <c r="C579" s="14"/>
      <c r="D579" s="14"/>
      <c r="E579" s="14"/>
      <c r="F579" s="14"/>
      <c r="G579" s="47"/>
      <c r="H579" s="14"/>
      <c r="I579" s="14"/>
      <c r="J579" s="14"/>
      <c r="K579" s="14"/>
      <c r="L579" s="14"/>
      <c r="M579" s="47"/>
      <c r="N579" s="14"/>
      <c r="O579" s="14"/>
      <c r="P579" s="14"/>
      <c r="Q579" s="14"/>
      <c r="R579" s="14"/>
      <c r="S579" s="47"/>
    </row>
    <row r="580" spans="2:19" ht="12.75">
      <c r="B580" s="14"/>
      <c r="C580" s="14"/>
      <c r="D580" s="14"/>
      <c r="E580" s="14"/>
      <c r="F580" s="14"/>
      <c r="G580" s="47"/>
      <c r="H580" s="14"/>
      <c r="I580" s="14"/>
      <c r="J580" s="14"/>
      <c r="K580" s="14"/>
      <c r="L580" s="14"/>
      <c r="M580" s="47"/>
      <c r="N580" s="14"/>
      <c r="O580" s="14"/>
      <c r="P580" s="14"/>
      <c r="Q580" s="14"/>
      <c r="R580" s="14"/>
      <c r="S580" s="47"/>
    </row>
    <row r="581" spans="2:19" ht="12.75">
      <c r="B581" s="14"/>
      <c r="C581" s="14"/>
      <c r="D581" s="14"/>
      <c r="E581" s="14"/>
      <c r="F581" s="14"/>
      <c r="G581" s="47"/>
      <c r="H581" s="14"/>
      <c r="I581" s="14"/>
      <c r="J581" s="14"/>
      <c r="K581" s="14"/>
      <c r="L581" s="14"/>
      <c r="M581" s="47"/>
      <c r="N581" s="14"/>
      <c r="O581" s="14"/>
      <c r="P581" s="14"/>
      <c r="Q581" s="14"/>
      <c r="R581" s="14"/>
      <c r="S581" s="47"/>
    </row>
    <row r="582" spans="2:19" ht="12.75">
      <c r="B582" s="14"/>
      <c r="C582" s="14"/>
      <c r="D582" s="14"/>
      <c r="E582" s="14"/>
      <c r="F582" s="14"/>
      <c r="G582" s="47"/>
      <c r="H582" s="14"/>
      <c r="I582" s="14"/>
      <c r="J582" s="14"/>
      <c r="K582" s="14"/>
      <c r="L582" s="14"/>
      <c r="M582" s="47"/>
      <c r="N582" s="14"/>
      <c r="O582" s="14"/>
      <c r="P582" s="14"/>
      <c r="Q582" s="14"/>
      <c r="R582" s="14"/>
      <c r="S582" s="47"/>
    </row>
    <row r="583" spans="2:19" ht="12.75">
      <c r="B583" s="14"/>
      <c r="C583" s="14"/>
      <c r="D583" s="14"/>
      <c r="E583" s="14"/>
      <c r="F583" s="14"/>
      <c r="G583" s="47"/>
      <c r="H583" s="14"/>
      <c r="I583" s="14"/>
      <c r="J583" s="14"/>
      <c r="K583" s="14"/>
      <c r="L583" s="14"/>
      <c r="M583" s="47"/>
      <c r="N583" s="14"/>
      <c r="O583" s="14"/>
      <c r="P583" s="14"/>
      <c r="Q583" s="14"/>
      <c r="R583" s="14"/>
      <c r="S583" s="47"/>
    </row>
    <row r="584" spans="2:19" ht="12.75">
      <c r="B584" s="14"/>
      <c r="C584" s="14"/>
      <c r="D584" s="14"/>
      <c r="E584" s="14"/>
      <c r="F584" s="14"/>
      <c r="G584" s="47"/>
      <c r="H584" s="14"/>
      <c r="I584" s="14"/>
      <c r="J584" s="14"/>
      <c r="K584" s="14"/>
      <c r="L584" s="14"/>
      <c r="M584" s="47"/>
      <c r="N584" s="14"/>
      <c r="O584" s="14"/>
      <c r="P584" s="14"/>
      <c r="Q584" s="14"/>
      <c r="R584" s="14"/>
      <c r="S584" s="47"/>
    </row>
    <row r="585" spans="2:19" ht="12.75">
      <c r="B585" s="14"/>
      <c r="C585" s="14"/>
      <c r="D585" s="14"/>
      <c r="E585" s="14"/>
      <c r="F585" s="14"/>
      <c r="G585" s="47"/>
      <c r="H585" s="14"/>
      <c r="I585" s="14"/>
      <c r="J585" s="14"/>
      <c r="K585" s="14"/>
      <c r="L585" s="14"/>
      <c r="M585" s="47"/>
      <c r="N585" s="14"/>
      <c r="O585" s="14"/>
      <c r="P585" s="14"/>
      <c r="Q585" s="14"/>
      <c r="R585" s="14"/>
      <c r="S585" s="47"/>
    </row>
    <row r="586" spans="2:19" ht="12.75">
      <c r="B586" s="14"/>
      <c r="C586" s="14"/>
      <c r="D586" s="14"/>
      <c r="E586" s="14"/>
      <c r="F586" s="14"/>
      <c r="G586" s="47"/>
      <c r="H586" s="14"/>
      <c r="I586" s="14"/>
      <c r="J586" s="14"/>
      <c r="K586" s="14"/>
      <c r="L586" s="14"/>
      <c r="M586" s="47"/>
      <c r="N586" s="14"/>
      <c r="O586" s="14"/>
      <c r="P586" s="14"/>
      <c r="Q586" s="14"/>
      <c r="R586" s="14"/>
      <c r="S586" s="47"/>
    </row>
    <row r="587" spans="2:19" ht="12.75">
      <c r="B587" s="14"/>
      <c r="C587" s="14"/>
      <c r="D587" s="14"/>
      <c r="E587" s="14"/>
      <c r="F587" s="14"/>
      <c r="G587" s="47"/>
      <c r="H587" s="14"/>
      <c r="I587" s="14"/>
      <c r="J587" s="14"/>
      <c r="K587" s="14"/>
      <c r="L587" s="14"/>
      <c r="M587" s="47"/>
      <c r="N587" s="14"/>
      <c r="O587" s="14"/>
      <c r="P587" s="14"/>
      <c r="Q587" s="14"/>
      <c r="R587" s="14"/>
      <c r="S587" s="47"/>
    </row>
    <row r="588" spans="2:19" ht="12.75">
      <c r="B588" s="14"/>
      <c r="C588" s="14"/>
      <c r="D588" s="14"/>
      <c r="E588" s="14"/>
      <c r="F588" s="14"/>
      <c r="G588" s="47"/>
      <c r="H588" s="14"/>
      <c r="I588" s="14"/>
      <c r="J588" s="14"/>
      <c r="K588" s="14"/>
      <c r="L588" s="14"/>
      <c r="M588" s="47"/>
      <c r="N588" s="14"/>
      <c r="O588" s="14"/>
      <c r="P588" s="14"/>
      <c r="Q588" s="14"/>
      <c r="R588" s="14"/>
      <c r="S588" s="47"/>
    </row>
    <row r="589" spans="2:19" ht="12.75">
      <c r="B589" s="14"/>
      <c r="C589" s="14"/>
      <c r="D589" s="14"/>
      <c r="E589" s="14"/>
      <c r="F589" s="14"/>
      <c r="G589" s="47"/>
      <c r="H589" s="14"/>
      <c r="I589" s="14"/>
      <c r="J589" s="14"/>
      <c r="K589" s="14"/>
      <c r="L589" s="14"/>
      <c r="M589" s="47"/>
      <c r="N589" s="14"/>
      <c r="O589" s="14"/>
      <c r="P589" s="14"/>
      <c r="Q589" s="14"/>
      <c r="R589" s="14"/>
      <c r="S589" s="47"/>
    </row>
    <row r="590" spans="2:19" ht="12.75">
      <c r="B590" s="14"/>
      <c r="C590" s="14"/>
      <c r="D590" s="14"/>
      <c r="E590" s="14"/>
      <c r="F590" s="14"/>
      <c r="G590" s="47"/>
      <c r="H590" s="14"/>
      <c r="I590" s="14"/>
      <c r="J590" s="14"/>
      <c r="K590" s="14"/>
      <c r="L590" s="14"/>
      <c r="M590" s="47"/>
      <c r="N590" s="14"/>
      <c r="O590" s="14"/>
      <c r="P590" s="14"/>
      <c r="Q590" s="14"/>
      <c r="R590" s="14"/>
      <c r="S590" s="47"/>
    </row>
    <row r="591" spans="2:19" ht="12.75">
      <c r="B591" s="14"/>
      <c r="C591" s="14"/>
      <c r="D591" s="14"/>
      <c r="E591" s="14"/>
      <c r="F591" s="14"/>
      <c r="G591" s="47"/>
      <c r="H591" s="14"/>
      <c r="I591" s="14"/>
      <c r="J591" s="14"/>
      <c r="K591" s="14"/>
      <c r="L591" s="14"/>
      <c r="M591" s="47"/>
      <c r="N591" s="14"/>
      <c r="O591" s="14"/>
      <c r="P591" s="14"/>
      <c r="Q591" s="14"/>
      <c r="R591" s="14"/>
      <c r="S591" s="47"/>
    </row>
    <row r="592" spans="2:19" ht="12.75">
      <c r="B592" s="14"/>
      <c r="C592" s="14"/>
      <c r="D592" s="14"/>
      <c r="E592" s="14"/>
      <c r="F592" s="14"/>
      <c r="G592" s="47"/>
      <c r="H592" s="14"/>
      <c r="I592" s="14"/>
      <c r="J592" s="14"/>
      <c r="K592" s="14"/>
      <c r="L592" s="14"/>
      <c r="M592" s="47"/>
      <c r="N592" s="14"/>
      <c r="O592" s="14"/>
      <c r="P592" s="14"/>
      <c r="Q592" s="14"/>
      <c r="R592" s="14"/>
      <c r="S592" s="47"/>
    </row>
    <row r="593" spans="2:19" ht="12.75">
      <c r="B593" s="14"/>
      <c r="C593" s="14"/>
      <c r="D593" s="14"/>
      <c r="E593" s="14"/>
      <c r="F593" s="14"/>
      <c r="G593" s="47"/>
      <c r="H593" s="14"/>
      <c r="I593" s="14"/>
      <c r="J593" s="14"/>
      <c r="K593" s="14"/>
      <c r="L593" s="14"/>
      <c r="M593" s="47"/>
      <c r="N593" s="14"/>
      <c r="O593" s="14"/>
      <c r="P593" s="14"/>
      <c r="Q593" s="14"/>
      <c r="R593" s="14"/>
      <c r="S593" s="47"/>
    </row>
    <row r="594" spans="2:19" ht="12.75">
      <c r="B594" s="14"/>
      <c r="C594" s="14"/>
      <c r="D594" s="14"/>
      <c r="E594" s="14"/>
      <c r="F594" s="14"/>
      <c r="G594" s="47"/>
      <c r="H594" s="14"/>
      <c r="I594" s="14"/>
      <c r="J594" s="14"/>
      <c r="K594" s="14"/>
      <c r="L594" s="14"/>
      <c r="M594" s="47"/>
      <c r="N594" s="14"/>
      <c r="O594" s="14"/>
      <c r="P594" s="14"/>
      <c r="Q594" s="14"/>
      <c r="R594" s="14"/>
      <c r="S594" s="47"/>
    </row>
    <row r="595" spans="2:19" ht="12.75">
      <c r="B595" s="14"/>
      <c r="C595" s="14"/>
      <c r="D595" s="14"/>
      <c r="E595" s="14"/>
      <c r="F595" s="14"/>
      <c r="G595" s="47"/>
      <c r="H595" s="14"/>
      <c r="I595" s="14"/>
      <c r="J595" s="14"/>
      <c r="K595" s="14"/>
      <c r="L595" s="14"/>
      <c r="M595" s="47"/>
      <c r="N595" s="14"/>
      <c r="O595" s="14"/>
      <c r="P595" s="14"/>
      <c r="Q595" s="14"/>
      <c r="R595" s="14"/>
      <c r="S595" s="47"/>
    </row>
    <row r="596" spans="2:19" ht="12.75">
      <c r="B596" s="14"/>
      <c r="C596" s="14"/>
      <c r="D596" s="14"/>
      <c r="E596" s="14"/>
      <c r="F596" s="14"/>
      <c r="G596" s="47"/>
      <c r="H596" s="14"/>
      <c r="I596" s="14"/>
      <c r="J596" s="14"/>
      <c r="K596" s="14"/>
      <c r="L596" s="14"/>
      <c r="M596" s="47"/>
      <c r="N596" s="14"/>
      <c r="O596" s="14"/>
      <c r="P596" s="14"/>
      <c r="Q596" s="14"/>
      <c r="R596" s="14"/>
      <c r="S596" s="47"/>
    </row>
    <row r="597" spans="2:19" ht="12.75">
      <c r="B597" s="14"/>
      <c r="C597" s="14"/>
      <c r="D597" s="14"/>
      <c r="E597" s="14"/>
      <c r="F597" s="14"/>
      <c r="G597" s="47"/>
      <c r="H597" s="14"/>
      <c r="I597" s="14"/>
      <c r="J597" s="14"/>
      <c r="K597" s="14"/>
      <c r="L597" s="14"/>
      <c r="M597" s="47"/>
      <c r="N597" s="14"/>
      <c r="O597" s="14"/>
      <c r="P597" s="14"/>
      <c r="Q597" s="14"/>
      <c r="R597" s="14"/>
      <c r="S597" s="47"/>
    </row>
    <row r="598" spans="2:19" ht="12.75">
      <c r="B598" s="14"/>
      <c r="C598" s="14"/>
      <c r="D598" s="14"/>
      <c r="E598" s="14"/>
      <c r="F598" s="14"/>
      <c r="G598" s="47"/>
      <c r="H598" s="14"/>
      <c r="I598" s="14"/>
      <c r="J598" s="14"/>
      <c r="K598" s="14"/>
      <c r="L598" s="14"/>
      <c r="M598" s="47"/>
      <c r="N598" s="14"/>
      <c r="O598" s="14"/>
      <c r="P598" s="14"/>
      <c r="Q598" s="14"/>
      <c r="R598" s="14"/>
      <c r="S598" s="47"/>
    </row>
    <row r="599" spans="2:19" ht="12.75">
      <c r="B599" s="14"/>
      <c r="C599" s="14"/>
      <c r="D599" s="14"/>
      <c r="E599" s="14"/>
      <c r="F599" s="14"/>
      <c r="G599" s="47"/>
      <c r="H599" s="14"/>
      <c r="I599" s="14"/>
      <c r="J599" s="14"/>
      <c r="K599" s="14"/>
      <c r="L599" s="14"/>
      <c r="M599" s="47"/>
      <c r="N599" s="14"/>
      <c r="O599" s="14"/>
      <c r="P599" s="14"/>
      <c r="Q599" s="14"/>
      <c r="R599" s="14"/>
      <c r="S599" s="47"/>
    </row>
    <row r="600" spans="2:19" ht="12.75">
      <c r="B600" s="14"/>
      <c r="C600" s="14"/>
      <c r="D600" s="14"/>
      <c r="E600" s="14"/>
      <c r="F600" s="14"/>
      <c r="G600" s="47"/>
      <c r="H600" s="14"/>
      <c r="I600" s="14"/>
      <c r="J600" s="14"/>
      <c r="K600" s="14"/>
      <c r="L600" s="14"/>
      <c r="M600" s="47"/>
      <c r="N600" s="14"/>
      <c r="O600" s="14"/>
      <c r="P600" s="14"/>
      <c r="Q600" s="14"/>
      <c r="R600" s="14"/>
      <c r="S600" s="47"/>
    </row>
    <row r="601" spans="2:19" ht="12.75">
      <c r="B601" s="14"/>
      <c r="C601" s="14"/>
      <c r="D601" s="14"/>
      <c r="E601" s="14"/>
      <c r="F601" s="14"/>
      <c r="G601" s="47"/>
      <c r="H601" s="14"/>
      <c r="I601" s="14"/>
      <c r="J601" s="14"/>
      <c r="K601" s="14"/>
      <c r="L601" s="14"/>
      <c r="M601" s="47"/>
      <c r="N601" s="14"/>
      <c r="O601" s="14"/>
      <c r="P601" s="14"/>
      <c r="Q601" s="14"/>
      <c r="R601" s="14"/>
      <c r="S601" s="47"/>
    </row>
    <row r="602" spans="2:19" ht="12.75">
      <c r="B602" s="14"/>
      <c r="C602" s="14"/>
      <c r="D602" s="14"/>
      <c r="E602" s="14"/>
      <c r="F602" s="14"/>
      <c r="G602" s="47"/>
      <c r="H602" s="14"/>
      <c r="I602" s="14"/>
      <c r="J602" s="14"/>
      <c r="K602" s="14"/>
      <c r="L602" s="14"/>
      <c r="M602" s="47"/>
      <c r="N602" s="14"/>
      <c r="O602" s="14"/>
      <c r="P602" s="14"/>
      <c r="Q602" s="14"/>
      <c r="R602" s="14"/>
      <c r="S602" s="47"/>
    </row>
    <row r="603" spans="2:19" ht="12.75">
      <c r="B603" s="14"/>
      <c r="C603" s="14"/>
      <c r="D603" s="14"/>
      <c r="E603" s="14"/>
      <c r="F603" s="14"/>
      <c r="G603" s="47"/>
      <c r="H603" s="14"/>
      <c r="I603" s="14"/>
      <c r="J603" s="14"/>
      <c r="K603" s="14"/>
      <c r="L603" s="14"/>
      <c r="M603" s="47"/>
      <c r="N603" s="14"/>
      <c r="O603" s="14"/>
      <c r="P603" s="14"/>
      <c r="Q603" s="14"/>
      <c r="R603" s="14"/>
      <c r="S603" s="47"/>
    </row>
    <row r="604" spans="2:19" ht="12.75">
      <c r="B604" s="14"/>
      <c r="C604" s="14"/>
      <c r="D604" s="14"/>
      <c r="E604" s="14"/>
      <c r="F604" s="14"/>
      <c r="G604" s="47"/>
      <c r="H604" s="14"/>
      <c r="I604" s="14"/>
      <c r="J604" s="14"/>
      <c r="K604" s="14"/>
      <c r="L604" s="14"/>
      <c r="M604" s="47"/>
      <c r="N604" s="14"/>
      <c r="O604" s="14"/>
      <c r="P604" s="14"/>
      <c r="Q604" s="14"/>
      <c r="R604" s="14"/>
      <c r="S604" s="47"/>
    </row>
    <row r="605" spans="2:19" ht="12.75">
      <c r="B605" s="14"/>
      <c r="C605" s="14"/>
      <c r="D605" s="14"/>
      <c r="E605" s="14"/>
      <c r="F605" s="14"/>
      <c r="G605" s="47"/>
      <c r="H605" s="14"/>
      <c r="I605" s="14"/>
      <c r="J605" s="14"/>
      <c r="K605" s="14"/>
      <c r="L605" s="14"/>
      <c r="M605" s="47"/>
      <c r="N605" s="14"/>
      <c r="O605" s="14"/>
      <c r="P605" s="14"/>
      <c r="Q605" s="14"/>
      <c r="R605" s="14"/>
      <c r="S605" s="47"/>
    </row>
    <row r="606" spans="2:19" ht="12.75">
      <c r="B606" s="14"/>
      <c r="C606" s="14"/>
      <c r="D606" s="14"/>
      <c r="E606" s="14"/>
      <c r="F606" s="14"/>
      <c r="G606" s="47"/>
      <c r="H606" s="14"/>
      <c r="I606" s="14"/>
      <c r="J606" s="14"/>
      <c r="K606" s="14"/>
      <c r="L606" s="14"/>
      <c r="M606" s="47"/>
      <c r="N606" s="14"/>
      <c r="O606" s="14"/>
      <c r="P606" s="14"/>
      <c r="Q606" s="14"/>
      <c r="R606" s="14"/>
      <c r="S606" s="47"/>
    </row>
    <row r="607" spans="2:19" ht="12.75">
      <c r="B607" s="14"/>
      <c r="C607" s="14"/>
      <c r="D607" s="14"/>
      <c r="E607" s="14"/>
      <c r="F607" s="14"/>
      <c r="G607" s="47"/>
      <c r="H607" s="14"/>
      <c r="I607" s="14"/>
      <c r="J607" s="14"/>
      <c r="K607" s="14"/>
      <c r="L607" s="14"/>
      <c r="M607" s="47"/>
      <c r="N607" s="14"/>
      <c r="O607" s="14"/>
      <c r="P607" s="14"/>
      <c r="Q607" s="14"/>
      <c r="R607" s="14"/>
      <c r="S607" s="47"/>
    </row>
    <row r="608" spans="2:19" ht="12.75">
      <c r="B608" s="14"/>
      <c r="C608" s="14"/>
      <c r="D608" s="14"/>
      <c r="E608" s="14"/>
      <c r="F608" s="14"/>
      <c r="G608" s="47"/>
      <c r="H608" s="14"/>
      <c r="I608" s="14"/>
      <c r="J608" s="14"/>
      <c r="K608" s="14"/>
      <c r="L608" s="14"/>
      <c r="M608" s="47"/>
      <c r="N608" s="14"/>
      <c r="O608" s="14"/>
      <c r="P608" s="14"/>
      <c r="Q608" s="14"/>
      <c r="R608" s="14"/>
      <c r="S608" s="47"/>
    </row>
    <row r="609" spans="2:19" ht="12.75">
      <c r="B609" s="14"/>
      <c r="C609" s="14"/>
      <c r="D609" s="14"/>
      <c r="E609" s="14"/>
      <c r="F609" s="14"/>
      <c r="G609" s="47"/>
      <c r="H609" s="14"/>
      <c r="I609" s="14"/>
      <c r="J609" s="14"/>
      <c r="K609" s="14"/>
      <c r="L609" s="14"/>
      <c r="M609" s="47"/>
      <c r="N609" s="14"/>
      <c r="O609" s="14"/>
      <c r="P609" s="14"/>
      <c r="Q609" s="14"/>
      <c r="R609" s="14"/>
      <c r="S609" s="47"/>
    </row>
    <row r="610" spans="2:19" ht="12.75">
      <c r="B610" s="14"/>
      <c r="C610" s="14"/>
      <c r="D610" s="14"/>
      <c r="E610" s="14"/>
      <c r="F610" s="14"/>
      <c r="G610" s="47"/>
      <c r="H610" s="14"/>
      <c r="I610" s="14"/>
      <c r="J610" s="14"/>
      <c r="K610" s="14"/>
      <c r="L610" s="14"/>
      <c r="M610" s="47"/>
      <c r="N610" s="14"/>
      <c r="O610" s="14"/>
      <c r="P610" s="14"/>
      <c r="Q610" s="14"/>
      <c r="R610" s="14"/>
      <c r="S610" s="47"/>
    </row>
    <row r="611" spans="2:19" ht="12.75">
      <c r="B611" s="14"/>
      <c r="C611" s="14"/>
      <c r="D611" s="14"/>
      <c r="E611" s="14"/>
      <c r="F611" s="14"/>
      <c r="G611" s="47"/>
      <c r="H611" s="14"/>
      <c r="I611" s="14"/>
      <c r="J611" s="14"/>
      <c r="K611" s="14"/>
      <c r="L611" s="14"/>
      <c r="M611" s="47"/>
      <c r="N611" s="14"/>
      <c r="O611" s="14"/>
      <c r="P611" s="14"/>
      <c r="Q611" s="14"/>
      <c r="R611" s="14"/>
      <c r="S611" s="47"/>
    </row>
    <row r="612" spans="2:19" ht="12.75">
      <c r="B612" s="14"/>
      <c r="C612" s="14"/>
      <c r="D612" s="14"/>
      <c r="E612" s="14"/>
      <c r="F612" s="14"/>
      <c r="G612" s="47"/>
      <c r="H612" s="14"/>
      <c r="I612" s="14"/>
      <c r="J612" s="14"/>
      <c r="K612" s="14"/>
      <c r="L612" s="14"/>
      <c r="M612" s="47"/>
      <c r="N612" s="14"/>
      <c r="O612" s="14"/>
      <c r="P612" s="14"/>
      <c r="Q612" s="14"/>
      <c r="R612" s="14"/>
      <c r="S612" s="47"/>
    </row>
    <row r="613" spans="2:19" ht="12.75">
      <c r="B613" s="14"/>
      <c r="C613" s="14"/>
      <c r="D613" s="14"/>
      <c r="E613" s="14"/>
      <c r="F613" s="14"/>
      <c r="G613" s="47"/>
      <c r="H613" s="14"/>
      <c r="I613" s="14"/>
      <c r="J613" s="14"/>
      <c r="K613" s="14"/>
      <c r="L613" s="14"/>
      <c r="M613" s="47"/>
      <c r="N613" s="14"/>
      <c r="O613" s="14"/>
      <c r="P613" s="14"/>
      <c r="Q613" s="14"/>
      <c r="R613" s="14"/>
      <c r="S613" s="47"/>
    </row>
    <row r="614" spans="2:19" ht="12.75">
      <c r="B614" s="14"/>
      <c r="C614" s="14"/>
      <c r="D614" s="14"/>
      <c r="E614" s="14"/>
      <c r="F614" s="14"/>
      <c r="G614" s="47"/>
      <c r="H614" s="14"/>
      <c r="I614" s="14"/>
      <c r="J614" s="14"/>
      <c r="K614" s="14"/>
      <c r="L614" s="14"/>
      <c r="M614" s="47"/>
      <c r="N614" s="14"/>
      <c r="O614" s="14"/>
      <c r="P614" s="14"/>
      <c r="Q614" s="14"/>
      <c r="R614" s="14"/>
      <c r="S614" s="47"/>
    </row>
    <row r="615" spans="2:19" ht="12.75">
      <c r="B615" s="14"/>
      <c r="C615" s="14"/>
      <c r="D615" s="14"/>
      <c r="E615" s="14"/>
      <c r="F615" s="14"/>
      <c r="G615" s="47"/>
      <c r="H615" s="14"/>
      <c r="I615" s="14"/>
      <c r="J615" s="14"/>
      <c r="K615" s="14"/>
      <c r="L615" s="14"/>
      <c r="M615" s="47"/>
      <c r="N615" s="14"/>
      <c r="O615" s="14"/>
      <c r="P615" s="14"/>
      <c r="Q615" s="14"/>
      <c r="R615" s="14"/>
      <c r="S615" s="47"/>
    </row>
    <row r="616" spans="2:19" ht="12.75">
      <c r="B616" s="14"/>
      <c r="C616" s="14"/>
      <c r="D616" s="14"/>
      <c r="E616" s="14"/>
      <c r="F616" s="14"/>
      <c r="G616" s="47"/>
      <c r="H616" s="14"/>
      <c r="I616" s="14"/>
      <c r="J616" s="14"/>
      <c r="K616" s="14"/>
      <c r="L616" s="14"/>
      <c r="M616" s="47"/>
      <c r="N616" s="14"/>
      <c r="O616" s="14"/>
      <c r="P616" s="14"/>
      <c r="Q616" s="14"/>
      <c r="R616" s="14"/>
      <c r="S616" s="47"/>
    </row>
    <row r="617" spans="2:19" ht="12.75">
      <c r="B617" s="14"/>
      <c r="C617" s="14"/>
      <c r="D617" s="14"/>
      <c r="E617" s="14"/>
      <c r="F617" s="14"/>
      <c r="G617" s="47"/>
      <c r="H617" s="14"/>
      <c r="I617" s="14"/>
      <c r="J617" s="14"/>
      <c r="K617" s="14"/>
      <c r="L617" s="14"/>
      <c r="M617" s="47"/>
      <c r="N617" s="14"/>
      <c r="O617" s="14"/>
      <c r="P617" s="14"/>
      <c r="Q617" s="14"/>
      <c r="R617" s="14"/>
      <c r="S617" s="47"/>
    </row>
    <row r="618" spans="2:19" ht="12.75">
      <c r="B618" s="14"/>
      <c r="C618" s="14"/>
      <c r="D618" s="14"/>
      <c r="E618" s="14"/>
      <c r="F618" s="14"/>
      <c r="G618" s="47"/>
      <c r="H618" s="14"/>
      <c r="I618" s="14"/>
      <c r="J618" s="14"/>
      <c r="K618" s="14"/>
      <c r="L618" s="14"/>
      <c r="M618" s="47"/>
      <c r="N618" s="14"/>
      <c r="O618" s="14"/>
      <c r="P618" s="14"/>
      <c r="Q618" s="14"/>
      <c r="R618" s="14"/>
      <c r="S618" s="47"/>
    </row>
    <row r="619" spans="2:19" ht="12.75">
      <c r="B619" s="14"/>
      <c r="C619" s="14"/>
      <c r="D619" s="14"/>
      <c r="E619" s="14"/>
      <c r="F619" s="14"/>
      <c r="G619" s="47"/>
      <c r="H619" s="14"/>
      <c r="I619" s="14"/>
      <c r="J619" s="14"/>
      <c r="K619" s="14"/>
      <c r="L619" s="14"/>
      <c r="M619" s="47"/>
      <c r="N619" s="14"/>
      <c r="O619" s="14"/>
      <c r="P619" s="14"/>
      <c r="Q619" s="14"/>
      <c r="R619" s="14"/>
      <c r="S619" s="47"/>
    </row>
    <row r="620" spans="2:19" ht="12.75">
      <c r="B620" s="14"/>
      <c r="C620" s="14"/>
      <c r="D620" s="14"/>
      <c r="E620" s="14"/>
      <c r="F620" s="14"/>
      <c r="G620" s="47"/>
      <c r="H620" s="14"/>
      <c r="I620" s="14"/>
      <c r="J620" s="14"/>
      <c r="K620" s="14"/>
      <c r="L620" s="14"/>
      <c r="M620" s="47"/>
      <c r="N620" s="14"/>
      <c r="O620" s="14"/>
      <c r="P620" s="14"/>
      <c r="Q620" s="14"/>
      <c r="R620" s="14"/>
      <c r="S620" s="47"/>
    </row>
    <row r="621" spans="2:19" ht="12.75">
      <c r="B621" s="14"/>
      <c r="C621" s="14"/>
      <c r="D621" s="14"/>
      <c r="E621" s="14"/>
      <c r="F621" s="14"/>
      <c r="G621" s="47"/>
      <c r="H621" s="14"/>
      <c r="I621" s="14"/>
      <c r="J621" s="14"/>
      <c r="K621" s="14"/>
      <c r="L621" s="14"/>
      <c r="M621" s="47"/>
      <c r="N621" s="14"/>
      <c r="O621" s="14"/>
      <c r="P621" s="14"/>
      <c r="Q621" s="14"/>
      <c r="R621" s="14"/>
      <c r="S621" s="47"/>
    </row>
    <row r="622" spans="2:19" ht="12.75">
      <c r="B622" s="14"/>
      <c r="C622" s="14"/>
      <c r="D622" s="14"/>
      <c r="E622" s="14"/>
      <c r="F622" s="14"/>
      <c r="G622" s="47"/>
      <c r="H622" s="14"/>
      <c r="I622" s="14"/>
      <c r="J622" s="14"/>
      <c r="K622" s="14"/>
      <c r="L622" s="14"/>
      <c r="M622" s="47"/>
      <c r="N622" s="14"/>
      <c r="O622" s="14"/>
      <c r="P622" s="14"/>
      <c r="Q622" s="14"/>
      <c r="R622" s="14"/>
      <c r="S622" s="47"/>
    </row>
    <row r="623" spans="2:19" ht="12.75">
      <c r="B623" s="14"/>
      <c r="C623" s="14"/>
      <c r="D623" s="14"/>
      <c r="E623" s="14"/>
      <c r="F623" s="14"/>
      <c r="G623" s="47"/>
      <c r="H623" s="14"/>
      <c r="I623" s="14"/>
      <c r="J623" s="14"/>
      <c r="K623" s="14"/>
      <c r="L623" s="14"/>
      <c r="M623" s="47"/>
      <c r="N623" s="14"/>
      <c r="O623" s="14"/>
      <c r="P623" s="14"/>
      <c r="Q623" s="14"/>
      <c r="R623" s="14"/>
      <c r="S623" s="47"/>
    </row>
    <row r="624" spans="2:19" ht="12.75">
      <c r="B624" s="14"/>
      <c r="C624" s="14"/>
      <c r="D624" s="14"/>
      <c r="E624" s="14"/>
      <c r="F624" s="14"/>
      <c r="G624" s="47"/>
      <c r="H624" s="14"/>
      <c r="I624" s="14"/>
      <c r="J624" s="14"/>
      <c r="K624" s="14"/>
      <c r="L624" s="14"/>
      <c r="M624" s="47"/>
      <c r="N624" s="14"/>
      <c r="O624" s="14"/>
      <c r="P624" s="14"/>
      <c r="Q624" s="14"/>
      <c r="R624" s="14"/>
      <c r="S624" s="47"/>
    </row>
    <row r="625" spans="2:19" ht="12.75">
      <c r="B625" s="14"/>
      <c r="C625" s="14"/>
      <c r="D625" s="14"/>
      <c r="E625" s="14"/>
      <c r="F625" s="14"/>
      <c r="G625" s="47"/>
      <c r="H625" s="14"/>
      <c r="I625" s="14"/>
      <c r="J625" s="14"/>
      <c r="K625" s="14"/>
      <c r="L625" s="14"/>
      <c r="M625" s="47"/>
      <c r="N625" s="14"/>
      <c r="O625" s="14"/>
      <c r="P625" s="14"/>
      <c r="Q625" s="14"/>
      <c r="R625" s="14"/>
      <c r="S625" s="47"/>
    </row>
    <row r="626" spans="2:19" ht="12.75">
      <c r="B626" s="14"/>
      <c r="C626" s="14"/>
      <c r="D626" s="14"/>
      <c r="E626" s="14"/>
      <c r="F626" s="14"/>
      <c r="G626" s="47"/>
      <c r="H626" s="14"/>
      <c r="I626" s="14"/>
      <c r="J626" s="14"/>
      <c r="K626" s="14"/>
      <c r="L626" s="14"/>
      <c r="M626" s="47"/>
      <c r="N626" s="14"/>
      <c r="O626" s="14"/>
      <c r="P626" s="14"/>
      <c r="Q626" s="14"/>
      <c r="R626" s="14"/>
      <c r="S626" s="47"/>
    </row>
    <row r="627" spans="2:19" ht="12.75">
      <c r="B627" s="14"/>
      <c r="C627" s="14"/>
      <c r="D627" s="14"/>
      <c r="E627" s="14"/>
      <c r="F627" s="14"/>
      <c r="G627" s="47"/>
      <c r="H627" s="14"/>
      <c r="I627" s="14"/>
      <c r="J627" s="14"/>
      <c r="K627" s="14"/>
      <c r="L627" s="14"/>
      <c r="M627" s="47"/>
      <c r="N627" s="14"/>
      <c r="O627" s="14"/>
      <c r="P627" s="14"/>
      <c r="Q627" s="14"/>
      <c r="R627" s="14"/>
      <c r="S627" s="47"/>
    </row>
    <row r="628" spans="2:19" ht="12.75">
      <c r="B628" s="14"/>
      <c r="C628" s="14"/>
      <c r="D628" s="14"/>
      <c r="E628" s="14"/>
      <c r="F628" s="14"/>
      <c r="G628" s="47"/>
      <c r="H628" s="14"/>
      <c r="I628" s="14"/>
      <c r="J628" s="14"/>
      <c r="K628" s="14"/>
      <c r="L628" s="14"/>
      <c r="M628" s="47"/>
      <c r="N628" s="14"/>
      <c r="O628" s="14"/>
      <c r="P628" s="14"/>
      <c r="Q628" s="14"/>
      <c r="R628" s="14"/>
      <c r="S628" s="47"/>
    </row>
    <row r="629" spans="2:19" ht="12.75">
      <c r="B629" s="14"/>
      <c r="C629" s="14"/>
      <c r="D629" s="14"/>
      <c r="E629" s="14"/>
      <c r="F629" s="14"/>
      <c r="G629" s="47"/>
      <c r="H629" s="14"/>
      <c r="I629" s="14"/>
      <c r="J629" s="14"/>
      <c r="K629" s="14"/>
      <c r="L629" s="14"/>
      <c r="M629" s="47"/>
      <c r="N629" s="14"/>
      <c r="O629" s="14"/>
      <c r="P629" s="14"/>
      <c r="Q629" s="14"/>
      <c r="R629" s="14"/>
      <c r="S629" s="47"/>
    </row>
    <row r="630" spans="2:19" ht="12.75">
      <c r="B630" s="14"/>
      <c r="C630" s="14"/>
      <c r="D630" s="14"/>
      <c r="E630" s="14"/>
      <c r="F630" s="14"/>
      <c r="G630" s="47"/>
      <c r="H630" s="14"/>
      <c r="I630" s="14"/>
      <c r="J630" s="14"/>
      <c r="K630" s="14"/>
      <c r="L630" s="14"/>
      <c r="M630" s="47"/>
      <c r="N630" s="14"/>
      <c r="O630" s="14"/>
      <c r="P630" s="14"/>
      <c r="Q630" s="14"/>
      <c r="R630" s="14"/>
      <c r="S630" s="47"/>
    </row>
    <row r="631" spans="2:19" ht="12.75">
      <c r="B631" s="14"/>
      <c r="C631" s="14"/>
      <c r="D631" s="14"/>
      <c r="E631" s="14"/>
      <c r="F631" s="14"/>
      <c r="G631" s="47"/>
      <c r="H631" s="14"/>
      <c r="I631" s="14"/>
      <c r="J631" s="14"/>
      <c r="K631" s="14"/>
      <c r="L631" s="14"/>
      <c r="M631" s="47"/>
      <c r="N631" s="14"/>
      <c r="O631" s="14"/>
      <c r="P631" s="14"/>
      <c r="Q631" s="14"/>
      <c r="R631" s="14"/>
      <c r="S631" s="47"/>
    </row>
    <row r="632" spans="2:19" ht="12.75">
      <c r="B632" s="14"/>
      <c r="C632" s="14"/>
      <c r="D632" s="14"/>
      <c r="E632" s="14"/>
      <c r="F632" s="14"/>
      <c r="G632" s="47"/>
      <c r="H632" s="14"/>
      <c r="I632" s="14"/>
      <c r="J632" s="14"/>
      <c r="K632" s="14"/>
      <c r="L632" s="14"/>
      <c r="M632" s="47"/>
      <c r="N632" s="14"/>
      <c r="O632" s="14"/>
      <c r="P632" s="14"/>
      <c r="Q632" s="14"/>
      <c r="R632" s="14"/>
      <c r="S632" s="47"/>
    </row>
    <row r="633" spans="2:19" ht="12.75">
      <c r="B633" s="14"/>
      <c r="C633" s="14"/>
      <c r="D633" s="14"/>
      <c r="E633" s="14"/>
      <c r="F633" s="14"/>
      <c r="G633" s="47"/>
      <c r="H633" s="14"/>
      <c r="I633" s="14"/>
      <c r="J633" s="14"/>
      <c r="K633" s="14"/>
      <c r="L633" s="14"/>
      <c r="M633" s="47"/>
      <c r="N633" s="14"/>
      <c r="O633" s="14"/>
      <c r="P633" s="14"/>
      <c r="Q633" s="14"/>
      <c r="R633" s="14"/>
      <c r="S633" s="47"/>
    </row>
    <row r="634" spans="2:19" ht="12.75">
      <c r="B634" s="14"/>
      <c r="C634" s="14"/>
      <c r="D634" s="14"/>
      <c r="E634" s="14"/>
      <c r="F634" s="14"/>
      <c r="G634" s="47"/>
      <c r="H634" s="14"/>
      <c r="I634" s="14"/>
      <c r="J634" s="14"/>
      <c r="K634" s="14"/>
      <c r="L634" s="14"/>
      <c r="M634" s="47"/>
      <c r="N634" s="14"/>
      <c r="O634" s="14"/>
      <c r="P634" s="14"/>
      <c r="Q634" s="14"/>
      <c r="R634" s="14"/>
      <c r="S634" s="47"/>
    </row>
    <row r="635" spans="2:19" ht="12.75">
      <c r="B635" s="14"/>
      <c r="C635" s="14"/>
      <c r="D635" s="14"/>
      <c r="E635" s="14"/>
      <c r="F635" s="14"/>
      <c r="G635" s="47"/>
      <c r="H635" s="14"/>
      <c r="I635" s="14"/>
      <c r="J635" s="14"/>
      <c r="K635" s="14"/>
      <c r="L635" s="14"/>
      <c r="M635" s="47"/>
      <c r="N635" s="14"/>
      <c r="O635" s="14"/>
      <c r="P635" s="14"/>
      <c r="Q635" s="14"/>
      <c r="R635" s="14"/>
      <c r="S635" s="47"/>
    </row>
    <row r="636" spans="2:19" ht="12.75">
      <c r="B636" s="14"/>
      <c r="C636" s="14"/>
      <c r="D636" s="14"/>
      <c r="E636" s="14"/>
      <c r="F636" s="14"/>
      <c r="G636" s="47"/>
      <c r="H636" s="14"/>
      <c r="I636" s="14"/>
      <c r="J636" s="14"/>
      <c r="K636" s="14"/>
      <c r="L636" s="14"/>
      <c r="M636" s="47"/>
      <c r="N636" s="14"/>
      <c r="O636" s="14"/>
      <c r="P636" s="14"/>
      <c r="Q636" s="14"/>
      <c r="R636" s="14"/>
      <c r="S636" s="47"/>
    </row>
    <row r="637" spans="2:19" ht="12.75">
      <c r="B637" s="14"/>
      <c r="C637" s="14"/>
      <c r="D637" s="14"/>
      <c r="E637" s="14"/>
      <c r="F637" s="14"/>
      <c r="G637" s="47"/>
      <c r="H637" s="14"/>
      <c r="I637" s="14"/>
      <c r="J637" s="14"/>
      <c r="K637" s="14"/>
      <c r="L637" s="14"/>
      <c r="M637" s="47"/>
      <c r="N637" s="14"/>
      <c r="O637" s="14"/>
      <c r="P637" s="14"/>
      <c r="Q637" s="14"/>
      <c r="R637" s="14"/>
      <c r="S637" s="47"/>
    </row>
    <row r="638" spans="2:19" ht="12.75">
      <c r="B638" s="14"/>
      <c r="C638" s="14"/>
      <c r="D638" s="14"/>
      <c r="E638" s="14"/>
      <c r="F638" s="14"/>
      <c r="G638" s="47"/>
      <c r="H638" s="14"/>
      <c r="I638" s="14"/>
      <c r="J638" s="14"/>
      <c r="K638" s="14"/>
      <c r="L638" s="14"/>
      <c r="M638" s="47"/>
      <c r="N638" s="14"/>
      <c r="O638" s="14"/>
      <c r="P638" s="14"/>
      <c r="Q638" s="14"/>
      <c r="R638" s="14"/>
      <c r="S638" s="47"/>
    </row>
    <row r="639" spans="2:19" ht="12.75">
      <c r="B639" s="14"/>
      <c r="C639" s="14"/>
      <c r="D639" s="14"/>
      <c r="E639" s="14"/>
      <c r="F639" s="14"/>
      <c r="G639" s="47"/>
      <c r="H639" s="14"/>
      <c r="I639" s="14"/>
      <c r="J639" s="14"/>
      <c r="K639" s="14"/>
      <c r="L639" s="14"/>
      <c r="M639" s="47"/>
      <c r="N639" s="14"/>
      <c r="O639" s="14"/>
      <c r="P639" s="14"/>
      <c r="Q639" s="14"/>
      <c r="R639" s="14"/>
      <c r="S639" s="47"/>
    </row>
    <row r="640" spans="2:19" ht="12.75">
      <c r="B640" s="14"/>
      <c r="C640" s="14"/>
      <c r="D640" s="14"/>
      <c r="E640" s="14"/>
      <c r="F640" s="14"/>
      <c r="G640" s="47"/>
      <c r="H640" s="14"/>
      <c r="I640" s="14"/>
      <c r="J640" s="14"/>
      <c r="K640" s="14"/>
      <c r="L640" s="14"/>
      <c r="M640" s="47"/>
      <c r="N640" s="14"/>
      <c r="O640" s="14"/>
      <c r="P640" s="14"/>
      <c r="Q640" s="14"/>
      <c r="R640" s="14"/>
      <c r="S640" s="47"/>
    </row>
    <row r="641" spans="2:19" ht="12.75">
      <c r="B641" s="14"/>
      <c r="C641" s="14"/>
      <c r="D641" s="14"/>
      <c r="E641" s="14"/>
      <c r="F641" s="14"/>
      <c r="G641" s="47"/>
      <c r="H641" s="14"/>
      <c r="I641" s="14"/>
      <c r="J641" s="14"/>
      <c r="K641" s="14"/>
      <c r="L641" s="14"/>
      <c r="M641" s="47"/>
      <c r="N641" s="14"/>
      <c r="O641" s="14"/>
      <c r="P641" s="14"/>
      <c r="Q641" s="14"/>
      <c r="R641" s="14"/>
      <c r="S641" s="47"/>
    </row>
    <row r="642" spans="2:19" ht="12.75">
      <c r="B642" s="14"/>
      <c r="C642" s="14"/>
      <c r="D642" s="14"/>
      <c r="E642" s="14"/>
      <c r="F642" s="14"/>
      <c r="G642" s="47"/>
      <c r="H642" s="14"/>
      <c r="I642" s="14"/>
      <c r="J642" s="14"/>
      <c r="K642" s="14"/>
      <c r="L642" s="14"/>
      <c r="M642" s="47"/>
      <c r="N642" s="14"/>
      <c r="O642" s="14"/>
      <c r="P642" s="14"/>
      <c r="Q642" s="14"/>
      <c r="R642" s="14"/>
      <c r="S642" s="47"/>
    </row>
    <row r="643" spans="2:19" ht="12.75">
      <c r="B643" s="14"/>
      <c r="C643" s="14"/>
      <c r="D643" s="14"/>
      <c r="E643" s="14"/>
      <c r="F643" s="14"/>
      <c r="G643" s="47"/>
      <c r="H643" s="14"/>
      <c r="I643" s="14"/>
      <c r="J643" s="14"/>
      <c r="K643" s="14"/>
      <c r="L643" s="14"/>
      <c r="M643" s="47"/>
      <c r="N643" s="14"/>
      <c r="O643" s="14"/>
      <c r="P643" s="14"/>
      <c r="Q643" s="14"/>
      <c r="R643" s="14"/>
      <c r="S643" s="47"/>
    </row>
    <row r="644" spans="2:19" ht="12.75">
      <c r="B644" s="14"/>
      <c r="C644" s="14"/>
      <c r="D644" s="14"/>
      <c r="E644" s="14"/>
      <c r="F644" s="14"/>
      <c r="G644" s="47"/>
      <c r="H644" s="14"/>
      <c r="I644" s="14"/>
      <c r="J644" s="14"/>
      <c r="K644" s="14"/>
      <c r="L644" s="14"/>
      <c r="M644" s="47"/>
      <c r="N644" s="14"/>
      <c r="O644" s="14"/>
      <c r="P644" s="14"/>
      <c r="Q644" s="14"/>
      <c r="R644" s="14"/>
      <c r="S644" s="47"/>
    </row>
    <row r="645" spans="2:19" ht="12.75">
      <c r="B645" s="14"/>
      <c r="C645" s="14"/>
      <c r="D645" s="14"/>
      <c r="E645" s="14"/>
      <c r="F645" s="14"/>
      <c r="G645" s="47"/>
      <c r="H645" s="14"/>
      <c r="I645" s="14"/>
      <c r="J645" s="14"/>
      <c r="K645" s="14"/>
      <c r="L645" s="14"/>
      <c r="M645" s="47"/>
      <c r="N645" s="14"/>
      <c r="O645" s="14"/>
      <c r="P645" s="14"/>
      <c r="Q645" s="14"/>
      <c r="R645" s="14"/>
      <c r="S645" s="47"/>
    </row>
    <row r="646" spans="2:19" ht="12.75">
      <c r="B646" s="14"/>
      <c r="C646" s="14"/>
      <c r="D646" s="14"/>
      <c r="E646" s="14"/>
      <c r="F646" s="14"/>
      <c r="G646" s="47"/>
      <c r="H646" s="14"/>
      <c r="I646" s="14"/>
      <c r="J646" s="14"/>
      <c r="K646" s="14"/>
      <c r="L646" s="14"/>
      <c r="M646" s="47"/>
      <c r="N646" s="14"/>
      <c r="O646" s="14"/>
      <c r="P646" s="14"/>
      <c r="Q646" s="14"/>
      <c r="R646" s="14"/>
      <c r="S646" s="47"/>
    </row>
    <row r="647" spans="2:19" ht="12.75">
      <c r="B647" s="14"/>
      <c r="C647" s="14"/>
      <c r="D647" s="14"/>
      <c r="E647" s="14"/>
      <c r="F647" s="14"/>
      <c r="G647" s="47"/>
      <c r="H647" s="14"/>
      <c r="I647" s="14"/>
      <c r="J647" s="14"/>
      <c r="K647" s="14"/>
      <c r="L647" s="14"/>
      <c r="M647" s="47"/>
      <c r="N647" s="14"/>
      <c r="O647" s="14"/>
      <c r="P647" s="14"/>
      <c r="Q647" s="14"/>
      <c r="R647" s="14"/>
      <c r="S647" s="47"/>
    </row>
    <row r="648" spans="2:19" ht="12.75">
      <c r="B648" s="14"/>
      <c r="C648" s="14"/>
      <c r="D648" s="14"/>
      <c r="E648" s="14"/>
      <c r="F648" s="14"/>
      <c r="G648" s="47"/>
      <c r="H648" s="14"/>
      <c r="I648" s="14"/>
      <c r="J648" s="14"/>
      <c r="K648" s="14"/>
      <c r="L648" s="14"/>
      <c r="M648" s="47"/>
      <c r="N648" s="14"/>
      <c r="O648" s="14"/>
      <c r="P648" s="14"/>
      <c r="Q648" s="14"/>
      <c r="R648" s="14"/>
      <c r="S648" s="47"/>
    </row>
    <row r="649" spans="2:19" ht="12.75">
      <c r="B649" s="14"/>
      <c r="C649" s="14"/>
      <c r="D649" s="14"/>
      <c r="E649" s="14"/>
      <c r="F649" s="14"/>
      <c r="G649" s="47"/>
      <c r="H649" s="14"/>
      <c r="I649" s="14"/>
      <c r="J649" s="14"/>
      <c r="K649" s="14"/>
      <c r="L649" s="14"/>
      <c r="M649" s="47"/>
      <c r="N649" s="14"/>
      <c r="O649" s="14"/>
      <c r="P649" s="14"/>
      <c r="Q649" s="14"/>
      <c r="R649" s="14"/>
      <c r="S649" s="47"/>
    </row>
    <row r="650" spans="2:19" ht="12.75">
      <c r="B650" s="14"/>
      <c r="C650" s="14"/>
      <c r="D650" s="14"/>
      <c r="E650" s="14"/>
      <c r="F650" s="14"/>
      <c r="G650" s="47"/>
      <c r="H650" s="14"/>
      <c r="I650" s="14"/>
      <c r="J650" s="14"/>
      <c r="K650" s="14"/>
      <c r="L650" s="14"/>
      <c r="M650" s="47"/>
      <c r="N650" s="14"/>
      <c r="O650" s="14"/>
      <c r="P650" s="14"/>
      <c r="Q650" s="14"/>
      <c r="R650" s="14"/>
      <c r="S650" s="47"/>
    </row>
    <row r="651" spans="2:19" ht="12.75">
      <c r="B651" s="14"/>
      <c r="C651" s="14"/>
      <c r="D651" s="14"/>
      <c r="E651" s="14"/>
      <c r="F651" s="14"/>
      <c r="G651" s="47"/>
      <c r="H651" s="14"/>
      <c r="I651" s="14"/>
      <c r="J651" s="14"/>
      <c r="K651" s="14"/>
      <c r="L651" s="14"/>
      <c r="M651" s="47"/>
      <c r="N651" s="14"/>
      <c r="O651" s="14"/>
      <c r="P651" s="14"/>
      <c r="Q651" s="14"/>
      <c r="R651" s="14"/>
      <c r="S651" s="47"/>
    </row>
    <row r="652" spans="2:19" ht="12.75">
      <c r="B652" s="14"/>
      <c r="C652" s="14"/>
      <c r="D652" s="14"/>
      <c r="E652" s="14"/>
      <c r="F652" s="14"/>
      <c r="G652" s="47"/>
      <c r="H652" s="14"/>
      <c r="I652" s="14"/>
      <c r="J652" s="14"/>
      <c r="K652" s="14"/>
      <c r="L652" s="14"/>
      <c r="M652" s="47"/>
      <c r="N652" s="14"/>
      <c r="O652" s="14"/>
      <c r="P652" s="14"/>
      <c r="Q652" s="14"/>
      <c r="R652" s="14"/>
      <c r="S652" s="47"/>
    </row>
    <row r="653" spans="2:19" ht="12.75">
      <c r="B653" s="14"/>
      <c r="C653" s="14"/>
      <c r="D653" s="14"/>
      <c r="E653" s="14"/>
      <c r="F653" s="14"/>
      <c r="G653" s="47"/>
      <c r="H653" s="14"/>
      <c r="I653" s="14"/>
      <c r="J653" s="14"/>
      <c r="K653" s="14"/>
      <c r="L653" s="14"/>
      <c r="M653" s="47"/>
      <c r="N653" s="14"/>
      <c r="O653" s="14"/>
      <c r="P653" s="14"/>
      <c r="Q653" s="14"/>
      <c r="R653" s="14"/>
      <c r="S653" s="47"/>
    </row>
    <row r="654" spans="2:19" ht="12.75">
      <c r="B654" s="14"/>
      <c r="C654" s="14"/>
      <c r="D654" s="14"/>
      <c r="E654" s="14"/>
      <c r="F654" s="14"/>
      <c r="G654" s="47"/>
      <c r="H654" s="14"/>
      <c r="I654" s="14"/>
      <c r="J654" s="14"/>
      <c r="K654" s="14"/>
      <c r="L654" s="14"/>
      <c r="M654" s="47"/>
      <c r="N654" s="14"/>
      <c r="O654" s="14"/>
      <c r="P654" s="14"/>
      <c r="Q654" s="14"/>
      <c r="R654" s="14"/>
      <c r="S654" s="47"/>
    </row>
    <row r="655" spans="2:19" ht="12.75">
      <c r="B655" s="14"/>
      <c r="C655" s="14"/>
      <c r="D655" s="14"/>
      <c r="E655" s="14"/>
      <c r="F655" s="14"/>
      <c r="G655" s="47"/>
      <c r="H655" s="14"/>
      <c r="I655" s="14"/>
      <c r="J655" s="14"/>
      <c r="K655" s="14"/>
      <c r="L655" s="14"/>
      <c r="M655" s="47"/>
      <c r="N655" s="14"/>
      <c r="O655" s="14"/>
      <c r="P655" s="14"/>
      <c r="Q655" s="14"/>
      <c r="R655" s="14"/>
      <c r="S655" s="47"/>
    </row>
    <row r="656" spans="2:19" ht="12.75">
      <c r="B656" s="14"/>
      <c r="C656" s="14"/>
      <c r="D656" s="14"/>
      <c r="E656" s="14"/>
      <c r="F656" s="14"/>
      <c r="G656" s="47"/>
      <c r="H656" s="14"/>
      <c r="I656" s="14"/>
      <c r="J656" s="14"/>
      <c r="K656" s="14"/>
      <c r="L656" s="14"/>
      <c r="M656" s="47"/>
      <c r="N656" s="14"/>
      <c r="O656" s="14"/>
      <c r="P656" s="14"/>
      <c r="Q656" s="14"/>
      <c r="R656" s="14"/>
      <c r="S656" s="47"/>
    </row>
    <row r="657" spans="2:19" ht="12.75">
      <c r="B657" s="14"/>
      <c r="C657" s="14"/>
      <c r="D657" s="14"/>
      <c r="E657" s="14"/>
      <c r="F657" s="14"/>
      <c r="G657" s="47"/>
      <c r="H657" s="14"/>
      <c r="I657" s="14"/>
      <c r="J657" s="14"/>
      <c r="K657" s="14"/>
      <c r="L657" s="14"/>
      <c r="M657" s="47"/>
      <c r="N657" s="14"/>
      <c r="O657" s="14"/>
      <c r="P657" s="14"/>
      <c r="Q657" s="14"/>
      <c r="R657" s="14"/>
      <c r="S657" s="47"/>
    </row>
    <row r="658" spans="2:19" ht="12.75">
      <c r="B658" s="14"/>
      <c r="C658" s="14"/>
      <c r="D658" s="14"/>
      <c r="E658" s="14"/>
      <c r="F658" s="14"/>
      <c r="G658" s="47"/>
      <c r="H658" s="14"/>
      <c r="I658" s="14"/>
      <c r="J658" s="14"/>
      <c r="K658" s="14"/>
      <c r="L658" s="14"/>
      <c r="M658" s="47"/>
      <c r="N658" s="14"/>
      <c r="O658" s="14"/>
      <c r="P658" s="14"/>
      <c r="Q658" s="14"/>
      <c r="R658" s="14"/>
      <c r="S658" s="47"/>
    </row>
    <row r="659" spans="2:19" ht="12.75">
      <c r="B659" s="14"/>
      <c r="C659" s="14"/>
      <c r="D659" s="14"/>
      <c r="E659" s="14"/>
      <c r="F659" s="14"/>
      <c r="G659" s="47"/>
      <c r="H659" s="14"/>
      <c r="I659" s="14"/>
      <c r="J659" s="14"/>
      <c r="K659" s="14"/>
      <c r="L659" s="14"/>
      <c r="M659" s="47"/>
      <c r="N659" s="14"/>
      <c r="O659" s="14"/>
      <c r="P659" s="14"/>
      <c r="Q659" s="14"/>
      <c r="R659" s="14"/>
      <c r="S659" s="47"/>
    </row>
    <row r="660" spans="2:19" ht="12.75">
      <c r="B660" s="14"/>
      <c r="C660" s="14"/>
      <c r="D660" s="14"/>
      <c r="E660" s="14"/>
      <c r="F660" s="14"/>
      <c r="G660" s="47"/>
      <c r="H660" s="14"/>
      <c r="I660" s="14"/>
      <c r="J660" s="14"/>
      <c r="K660" s="14"/>
      <c r="L660" s="14"/>
      <c r="M660" s="47"/>
      <c r="N660" s="14"/>
      <c r="O660" s="14"/>
      <c r="P660" s="14"/>
      <c r="Q660" s="14"/>
      <c r="R660" s="14"/>
      <c r="S660" s="47"/>
    </row>
    <row r="661" spans="2:19" ht="12.75">
      <c r="B661" s="14"/>
      <c r="C661" s="14"/>
      <c r="D661" s="14"/>
      <c r="E661" s="14"/>
      <c r="F661" s="14"/>
      <c r="G661" s="47"/>
      <c r="H661" s="14"/>
      <c r="I661" s="14"/>
      <c r="J661" s="14"/>
      <c r="K661" s="14"/>
      <c r="L661" s="14"/>
      <c r="M661" s="47"/>
      <c r="N661" s="14"/>
      <c r="O661" s="14"/>
      <c r="P661" s="14"/>
      <c r="Q661" s="14"/>
      <c r="R661" s="14"/>
      <c r="S661" s="47"/>
    </row>
    <row r="662" spans="2:19" ht="12.75">
      <c r="B662" s="14"/>
      <c r="C662" s="14"/>
      <c r="D662" s="14"/>
      <c r="E662" s="14"/>
      <c r="F662" s="14"/>
      <c r="G662" s="47"/>
      <c r="H662" s="14"/>
      <c r="I662" s="14"/>
      <c r="J662" s="14"/>
      <c r="K662" s="14"/>
      <c r="L662" s="14"/>
      <c r="M662" s="47"/>
      <c r="N662" s="14"/>
      <c r="O662" s="14"/>
      <c r="P662" s="14"/>
      <c r="Q662" s="14"/>
      <c r="R662" s="14"/>
      <c r="S662" s="4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U90"/>
  <sheetViews>
    <sheetView workbookViewId="0" topLeftCell="A1">
      <selection activeCell="E27" sqref="E27"/>
    </sheetView>
  </sheetViews>
  <sheetFormatPr defaultColWidth="9.140625" defaultRowHeight="12.75"/>
  <cols>
    <col min="4" max="4" width="11.421875" style="0" customWidth="1"/>
    <col min="5" max="5" width="17.140625" style="0" customWidth="1"/>
    <col min="8" max="8" width="12.421875" style="0" customWidth="1"/>
    <col min="9" max="9" width="18.57421875" style="0" customWidth="1"/>
    <col min="12" max="12" width="11.8515625" style="0" customWidth="1"/>
    <col min="13" max="13" width="16.421875" style="0" customWidth="1"/>
    <col min="14" max="14" width="9.140625" style="53" customWidth="1"/>
    <col min="16" max="16" width="11.421875" style="0" customWidth="1"/>
    <col min="17" max="17" width="17.140625" style="0" customWidth="1"/>
    <col min="20" max="20" width="12.421875" style="0" customWidth="1"/>
    <col min="21" max="21" width="18.57421875" style="0" customWidth="1"/>
    <col min="24" max="24" width="11.8515625" style="0" customWidth="1"/>
    <col min="25" max="25" width="16.421875" style="0" customWidth="1"/>
    <col min="26" max="26" width="9.140625" style="53" customWidth="1"/>
    <col min="28" max="28" width="11.421875" style="0" customWidth="1"/>
    <col min="29" max="29" width="17.140625" style="0" customWidth="1"/>
    <col min="32" max="32" width="12.421875" style="0" customWidth="1"/>
    <col min="33" max="33" width="18.57421875" style="0" customWidth="1"/>
    <col min="36" max="36" width="11.8515625" style="0" customWidth="1"/>
    <col min="37" max="37" width="16.421875" style="0" customWidth="1"/>
    <col min="38" max="38" width="9.140625" style="53" customWidth="1"/>
    <col min="40" max="40" width="11.421875" style="0" customWidth="1"/>
    <col min="41" max="41" width="17.140625" style="0" customWidth="1"/>
    <col min="44" max="44" width="12.421875" style="0" customWidth="1"/>
    <col min="45" max="45" width="18.57421875" style="0" customWidth="1"/>
    <col min="48" max="48" width="11.8515625" style="0" customWidth="1"/>
    <col min="49" max="49" width="16.421875" style="0" customWidth="1"/>
    <col min="50" max="50" width="9.140625" style="53" customWidth="1"/>
    <col min="52" max="52" width="11.421875" style="0" customWidth="1"/>
    <col min="53" max="53" width="17.140625" style="0" customWidth="1"/>
    <col min="56" max="56" width="12.421875" style="0" customWidth="1"/>
    <col min="57" max="57" width="18.57421875" style="0" customWidth="1"/>
    <col min="60" max="60" width="11.8515625" style="0" customWidth="1"/>
    <col min="61" max="61" width="16.421875" style="0" customWidth="1"/>
    <col min="62" max="62" width="9.140625" style="53" customWidth="1"/>
    <col min="64" max="64" width="11.421875" style="0" customWidth="1"/>
    <col min="65" max="65" width="17.140625" style="0" customWidth="1"/>
    <col min="68" max="68" width="12.421875" style="0" customWidth="1"/>
    <col min="69" max="69" width="18.57421875" style="0" customWidth="1"/>
    <col min="72" max="72" width="11.8515625" style="0" customWidth="1"/>
    <col min="73" max="73" width="16.421875" style="0" customWidth="1"/>
  </cols>
  <sheetData>
    <row r="1" ht="12.75">
      <c r="A1" s="11" t="s">
        <v>624</v>
      </c>
    </row>
    <row r="2" ht="12.75">
      <c r="A2" t="s">
        <v>625</v>
      </c>
    </row>
    <row r="3" ht="12.75">
      <c r="A3" t="s">
        <v>626</v>
      </c>
    </row>
    <row r="5" spans="2:73" s="11" customFormat="1" ht="12.75">
      <c r="B5" s="61" t="s">
        <v>616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633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 t="s">
        <v>634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 t="s">
        <v>619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 t="s">
        <v>620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 t="s">
        <v>621</v>
      </c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</row>
    <row r="6" spans="2:73" s="11" customFormat="1" ht="12.75">
      <c r="B6" s="62" t="s">
        <v>627</v>
      </c>
      <c r="C6" s="62"/>
      <c r="D6" s="62"/>
      <c r="E6" s="62"/>
      <c r="F6" s="63" t="s">
        <v>628</v>
      </c>
      <c r="G6" s="63"/>
      <c r="H6" s="63"/>
      <c r="I6" s="63"/>
      <c r="J6" s="64" t="s">
        <v>629</v>
      </c>
      <c r="K6" s="64"/>
      <c r="L6" s="64"/>
      <c r="M6" s="64"/>
      <c r="N6" s="62" t="s">
        <v>627</v>
      </c>
      <c r="O6" s="62"/>
      <c r="P6" s="62"/>
      <c r="Q6" s="62"/>
      <c r="R6" s="63" t="s">
        <v>628</v>
      </c>
      <c r="S6" s="63"/>
      <c r="T6" s="63"/>
      <c r="U6" s="63"/>
      <c r="V6" s="64" t="s">
        <v>629</v>
      </c>
      <c r="W6" s="64"/>
      <c r="X6" s="64"/>
      <c r="Y6" s="64"/>
      <c r="Z6" s="62" t="s">
        <v>627</v>
      </c>
      <c r="AA6" s="62"/>
      <c r="AB6" s="62"/>
      <c r="AC6" s="62"/>
      <c r="AD6" s="63" t="s">
        <v>628</v>
      </c>
      <c r="AE6" s="63"/>
      <c r="AF6" s="63"/>
      <c r="AG6" s="63"/>
      <c r="AH6" s="64" t="s">
        <v>629</v>
      </c>
      <c r="AI6" s="64"/>
      <c r="AJ6" s="64"/>
      <c r="AK6" s="64"/>
      <c r="AL6" s="62" t="s">
        <v>627</v>
      </c>
      <c r="AM6" s="62"/>
      <c r="AN6" s="62"/>
      <c r="AO6" s="62"/>
      <c r="AP6" s="63" t="s">
        <v>628</v>
      </c>
      <c r="AQ6" s="63"/>
      <c r="AR6" s="63"/>
      <c r="AS6" s="63"/>
      <c r="AT6" s="64" t="s">
        <v>629</v>
      </c>
      <c r="AU6" s="64"/>
      <c r="AV6" s="64"/>
      <c r="AW6" s="64"/>
      <c r="AX6" s="62" t="s">
        <v>627</v>
      </c>
      <c r="AY6" s="62"/>
      <c r="AZ6" s="62"/>
      <c r="BA6" s="62"/>
      <c r="BB6" s="63" t="s">
        <v>628</v>
      </c>
      <c r="BC6" s="63"/>
      <c r="BD6" s="63"/>
      <c r="BE6" s="63"/>
      <c r="BF6" s="64" t="s">
        <v>629</v>
      </c>
      <c r="BG6" s="64"/>
      <c r="BH6" s="64"/>
      <c r="BI6" s="64"/>
      <c r="BJ6" s="62" t="s">
        <v>627</v>
      </c>
      <c r="BK6" s="62"/>
      <c r="BL6" s="62"/>
      <c r="BM6" s="62"/>
      <c r="BN6" s="63" t="s">
        <v>628</v>
      </c>
      <c r="BO6" s="63"/>
      <c r="BP6" s="63"/>
      <c r="BQ6" s="63"/>
      <c r="BR6" s="64" t="s">
        <v>629</v>
      </c>
      <c r="BS6" s="64"/>
      <c r="BT6" s="64"/>
      <c r="BU6" s="64"/>
    </row>
    <row r="7" spans="1:73" ht="33" customHeight="1">
      <c r="A7" s="22" t="s">
        <v>262</v>
      </c>
      <c r="B7" s="12" t="s">
        <v>267</v>
      </c>
      <c r="C7" s="12" t="s">
        <v>268</v>
      </c>
      <c r="D7" s="12" t="s">
        <v>630</v>
      </c>
      <c r="E7" s="12" t="s">
        <v>631</v>
      </c>
      <c r="F7" s="12" t="s">
        <v>267</v>
      </c>
      <c r="G7" s="12" t="s">
        <v>268</v>
      </c>
      <c r="H7" s="12" t="s">
        <v>630</v>
      </c>
      <c r="I7" s="12" t="s">
        <v>631</v>
      </c>
      <c r="J7" s="12" t="s">
        <v>267</v>
      </c>
      <c r="K7" s="12" t="s">
        <v>268</v>
      </c>
      <c r="L7" s="12" t="s">
        <v>630</v>
      </c>
      <c r="M7" s="12" t="s">
        <v>631</v>
      </c>
      <c r="N7" s="54" t="s">
        <v>267</v>
      </c>
      <c r="O7" s="12" t="s">
        <v>268</v>
      </c>
      <c r="P7" s="12" t="s">
        <v>630</v>
      </c>
      <c r="Q7" s="12" t="s">
        <v>631</v>
      </c>
      <c r="R7" s="12" t="s">
        <v>267</v>
      </c>
      <c r="S7" s="12" t="s">
        <v>268</v>
      </c>
      <c r="T7" s="12" t="s">
        <v>630</v>
      </c>
      <c r="U7" s="12" t="s">
        <v>631</v>
      </c>
      <c r="V7" s="12" t="s">
        <v>267</v>
      </c>
      <c r="W7" s="12" t="s">
        <v>268</v>
      </c>
      <c r="X7" s="12" t="s">
        <v>630</v>
      </c>
      <c r="Y7" s="12" t="s">
        <v>631</v>
      </c>
      <c r="Z7" s="54" t="s">
        <v>267</v>
      </c>
      <c r="AA7" s="12" t="s">
        <v>268</v>
      </c>
      <c r="AB7" s="12" t="s">
        <v>630</v>
      </c>
      <c r="AC7" s="12" t="s">
        <v>631</v>
      </c>
      <c r="AD7" s="12" t="s">
        <v>267</v>
      </c>
      <c r="AE7" s="12" t="s">
        <v>268</v>
      </c>
      <c r="AF7" s="12" t="s">
        <v>630</v>
      </c>
      <c r="AG7" s="12" t="s">
        <v>631</v>
      </c>
      <c r="AH7" s="12" t="s">
        <v>267</v>
      </c>
      <c r="AI7" s="12" t="s">
        <v>268</v>
      </c>
      <c r="AJ7" s="12" t="s">
        <v>630</v>
      </c>
      <c r="AK7" s="12" t="s">
        <v>631</v>
      </c>
      <c r="AL7" s="54" t="s">
        <v>267</v>
      </c>
      <c r="AM7" s="12" t="s">
        <v>268</v>
      </c>
      <c r="AN7" s="12" t="s">
        <v>630</v>
      </c>
      <c r="AO7" s="12" t="s">
        <v>631</v>
      </c>
      <c r="AP7" s="12" t="s">
        <v>267</v>
      </c>
      <c r="AQ7" s="12" t="s">
        <v>268</v>
      </c>
      <c r="AR7" s="12" t="s">
        <v>630</v>
      </c>
      <c r="AS7" s="12" t="s">
        <v>631</v>
      </c>
      <c r="AT7" s="12" t="s">
        <v>267</v>
      </c>
      <c r="AU7" s="12" t="s">
        <v>268</v>
      </c>
      <c r="AV7" s="12" t="s">
        <v>630</v>
      </c>
      <c r="AW7" s="12" t="s">
        <v>631</v>
      </c>
      <c r="AX7" s="54" t="s">
        <v>267</v>
      </c>
      <c r="AY7" s="12" t="s">
        <v>268</v>
      </c>
      <c r="AZ7" s="12" t="s">
        <v>630</v>
      </c>
      <c r="BA7" s="12" t="s">
        <v>631</v>
      </c>
      <c r="BB7" s="12" t="s">
        <v>267</v>
      </c>
      <c r="BC7" s="12" t="s">
        <v>268</v>
      </c>
      <c r="BD7" s="12" t="s">
        <v>630</v>
      </c>
      <c r="BE7" s="12" t="s">
        <v>631</v>
      </c>
      <c r="BF7" s="12" t="s">
        <v>267</v>
      </c>
      <c r="BG7" s="12" t="s">
        <v>268</v>
      </c>
      <c r="BH7" s="12" t="s">
        <v>630</v>
      </c>
      <c r="BI7" s="12" t="s">
        <v>631</v>
      </c>
      <c r="BJ7" s="54" t="s">
        <v>267</v>
      </c>
      <c r="BK7" s="12" t="s">
        <v>268</v>
      </c>
      <c r="BL7" s="12" t="s">
        <v>630</v>
      </c>
      <c r="BM7" s="12" t="s">
        <v>631</v>
      </c>
      <c r="BN7" s="12" t="s">
        <v>267</v>
      </c>
      <c r="BO7" s="12" t="s">
        <v>268</v>
      </c>
      <c r="BP7" s="12" t="s">
        <v>630</v>
      </c>
      <c r="BQ7" s="12" t="s">
        <v>631</v>
      </c>
      <c r="BR7" s="12" t="s">
        <v>267</v>
      </c>
      <c r="BS7" s="12" t="s">
        <v>268</v>
      </c>
      <c r="BT7" s="12" t="s">
        <v>630</v>
      </c>
      <c r="BU7" s="12" t="s">
        <v>631</v>
      </c>
    </row>
    <row r="8" spans="1:73" ht="12.75">
      <c r="A8" s="29" t="s">
        <v>270</v>
      </c>
      <c r="B8" s="29">
        <v>3</v>
      </c>
      <c r="C8" s="29">
        <v>7</v>
      </c>
      <c r="D8" s="29">
        <f>C8-B8</f>
        <v>4</v>
      </c>
      <c r="E8" s="29">
        <f>ABS(D8)</f>
        <v>4</v>
      </c>
      <c r="F8" s="29">
        <v>3.3</v>
      </c>
      <c r="G8" s="29">
        <v>7.4</v>
      </c>
      <c r="H8" s="29">
        <f>G8-F8</f>
        <v>4.1000000000000005</v>
      </c>
      <c r="I8" s="29">
        <f>ABS(H8)</f>
        <v>4.1000000000000005</v>
      </c>
      <c r="J8">
        <v>0.3</v>
      </c>
      <c r="K8">
        <v>0.4</v>
      </c>
      <c r="L8" s="29">
        <f>K8-J8</f>
        <v>0.10000000000000003</v>
      </c>
      <c r="M8" s="29">
        <f>ABS(L8)</f>
        <v>0.10000000000000003</v>
      </c>
      <c r="N8" s="55">
        <v>1.2</v>
      </c>
      <c r="O8" s="29">
        <v>5.3</v>
      </c>
      <c r="P8" s="29">
        <f>O8-N8</f>
        <v>4.1</v>
      </c>
      <c r="Q8" s="29">
        <f>ABS(P8)</f>
        <v>4.1</v>
      </c>
      <c r="R8" s="29">
        <v>3.2</v>
      </c>
      <c r="S8" s="29">
        <v>6.5</v>
      </c>
      <c r="T8" s="29">
        <f>S8-R8</f>
        <v>3.3</v>
      </c>
      <c r="U8" s="29">
        <f>ABS(T8)</f>
        <v>3.3</v>
      </c>
      <c r="V8">
        <v>2</v>
      </c>
      <c r="W8">
        <v>1.1</v>
      </c>
      <c r="X8" s="29">
        <f>W8-V8</f>
        <v>-0.8999999999999999</v>
      </c>
      <c r="Y8" s="29">
        <f>ABS(X8)</f>
        <v>0.8999999999999999</v>
      </c>
      <c r="Z8" s="55">
        <v>2.4</v>
      </c>
      <c r="AA8" s="29">
        <v>2.8</v>
      </c>
      <c r="AB8" s="29">
        <f>AA8-Z8</f>
        <v>0.3999999999999999</v>
      </c>
      <c r="AC8" s="29">
        <f>ABS(AB8)</f>
        <v>0.3999999999999999</v>
      </c>
      <c r="AD8" s="29">
        <v>2.3</v>
      </c>
      <c r="AE8" s="29">
        <v>1.6</v>
      </c>
      <c r="AF8" s="29">
        <f>AE8-AD8</f>
        <v>-0.6999999999999997</v>
      </c>
      <c r="AG8" s="29">
        <f>ABS(AF8)</f>
        <v>0.6999999999999997</v>
      </c>
      <c r="AH8">
        <v>-0.1</v>
      </c>
      <c r="AI8">
        <v>-1.2</v>
      </c>
      <c r="AJ8" s="29">
        <f>AI8-AH8</f>
        <v>-1.0999999999999999</v>
      </c>
      <c r="AK8" s="29">
        <f>ABS(AJ8)</f>
        <v>1.0999999999999999</v>
      </c>
      <c r="AL8" s="55">
        <v>2.7</v>
      </c>
      <c r="AM8" s="29">
        <v>3.2</v>
      </c>
      <c r="AN8" s="29">
        <f>AM8-AL8</f>
        <v>0.5</v>
      </c>
      <c r="AO8" s="29">
        <f>ABS(AN8)</f>
        <v>0.5</v>
      </c>
      <c r="AP8" s="29">
        <v>1.8</v>
      </c>
      <c r="AQ8" s="29">
        <v>1</v>
      </c>
      <c r="AR8" s="29">
        <f>AQ8-AP8</f>
        <v>-0.8</v>
      </c>
      <c r="AS8" s="29">
        <f>ABS(AR8)</f>
        <v>0.8</v>
      </c>
      <c r="AT8">
        <v>-0.9</v>
      </c>
      <c r="AU8">
        <v>-2.1</v>
      </c>
      <c r="AV8" s="29">
        <f>AU8-AT8</f>
        <v>-1.2000000000000002</v>
      </c>
      <c r="AW8" s="29">
        <f>ABS(AV8)</f>
        <v>1.2000000000000002</v>
      </c>
      <c r="AX8" s="55">
        <v>2</v>
      </c>
      <c r="AY8" s="29">
        <v>1.7</v>
      </c>
      <c r="AZ8" s="29">
        <f>AY8-AX8</f>
        <v>-0.30000000000000004</v>
      </c>
      <c r="BA8" s="29">
        <f>ABS(AZ8)</f>
        <v>0.30000000000000004</v>
      </c>
      <c r="BB8" s="29">
        <v>3</v>
      </c>
      <c r="BC8" s="29">
        <v>1.8</v>
      </c>
      <c r="BD8" s="29">
        <f>BC8-BB8</f>
        <v>-1.2</v>
      </c>
      <c r="BE8" s="29">
        <f>ABS(BD8)</f>
        <v>1.2</v>
      </c>
      <c r="BF8">
        <v>1</v>
      </c>
      <c r="BG8">
        <v>0.1</v>
      </c>
      <c r="BH8" s="29">
        <f>BG8-BF8</f>
        <v>-0.9</v>
      </c>
      <c r="BI8" s="29">
        <f>ABS(BH8)</f>
        <v>0.9</v>
      </c>
      <c r="BJ8" s="55">
        <v>4.5</v>
      </c>
      <c r="BK8" s="29">
        <v>7.3</v>
      </c>
      <c r="BL8" s="29">
        <f>BK8-BJ8</f>
        <v>2.8</v>
      </c>
      <c r="BM8" s="29">
        <f>ABS(BL8)</f>
        <v>2.8</v>
      </c>
      <c r="BN8" s="29">
        <v>5.2</v>
      </c>
      <c r="BO8" s="29">
        <v>7.6</v>
      </c>
      <c r="BP8" s="29">
        <f>BO8-BN8</f>
        <v>2.3999999999999995</v>
      </c>
      <c r="BQ8" s="29">
        <f>ABS(BP8)</f>
        <v>2.3999999999999995</v>
      </c>
      <c r="BR8">
        <v>0.7</v>
      </c>
      <c r="BS8">
        <v>0.2</v>
      </c>
      <c r="BT8" s="29">
        <f>BS8-BR8</f>
        <v>-0.49999999999999994</v>
      </c>
      <c r="BU8" s="29">
        <f>ABS(BT8)</f>
        <v>0.49999999999999994</v>
      </c>
    </row>
    <row r="9" spans="1:73" ht="12.75">
      <c r="A9" s="29" t="s">
        <v>271</v>
      </c>
      <c r="B9" s="29">
        <v>-1.3</v>
      </c>
      <c r="C9" s="29">
        <v>1.7</v>
      </c>
      <c r="D9" s="29">
        <f aca="true" t="shared" si="0" ref="D9:D72">C9-B9</f>
        <v>3</v>
      </c>
      <c r="E9" s="29">
        <f aca="true" t="shared" si="1" ref="E9:E72">ABS(D9)</f>
        <v>3</v>
      </c>
      <c r="F9" s="29">
        <v>2.5</v>
      </c>
      <c r="G9" s="29">
        <v>3.2</v>
      </c>
      <c r="H9" s="29">
        <f aca="true" t="shared" si="2" ref="H9:H72">G9-F9</f>
        <v>0.7000000000000002</v>
      </c>
      <c r="I9" s="29">
        <f aca="true" t="shared" si="3" ref="I9:I72">ABS(H9)</f>
        <v>0.7000000000000002</v>
      </c>
      <c r="J9">
        <v>3.9</v>
      </c>
      <c r="K9">
        <v>1.4</v>
      </c>
      <c r="L9" s="29">
        <f aca="true" t="shared" si="4" ref="L9:L72">K9-J9</f>
        <v>-2.5</v>
      </c>
      <c r="M9" s="29">
        <f aca="true" t="shared" si="5" ref="M9:M72">ABS(L9)</f>
        <v>2.5</v>
      </c>
      <c r="N9" s="55">
        <v>-1.8</v>
      </c>
      <c r="O9" s="29">
        <v>1.9</v>
      </c>
      <c r="P9" s="29">
        <f aca="true" t="shared" si="6" ref="P9:P72">O9-N9</f>
        <v>3.7</v>
      </c>
      <c r="Q9" s="29">
        <f aca="true" t="shared" si="7" ref="Q9:Q72">ABS(P9)</f>
        <v>3.7</v>
      </c>
      <c r="R9" s="29">
        <v>2.6</v>
      </c>
      <c r="S9" s="29">
        <v>3.8</v>
      </c>
      <c r="T9" s="29">
        <f aca="true" t="shared" si="8" ref="T9:T72">S9-R9</f>
        <v>1.1999999999999997</v>
      </c>
      <c r="U9" s="29">
        <f aca="true" t="shared" si="9" ref="U9:U72">ABS(T9)</f>
        <v>1.1999999999999997</v>
      </c>
      <c r="V9">
        <v>4.5</v>
      </c>
      <c r="W9">
        <v>1.9</v>
      </c>
      <c r="X9" s="29">
        <f aca="true" t="shared" si="10" ref="X9:X72">W9-V9</f>
        <v>-2.6</v>
      </c>
      <c r="Y9" s="29">
        <f aca="true" t="shared" si="11" ref="Y9:Y72">ABS(X9)</f>
        <v>2.6</v>
      </c>
      <c r="Z9" s="55">
        <v>-1.5</v>
      </c>
      <c r="AA9" s="29">
        <v>2.6</v>
      </c>
      <c r="AB9" s="29">
        <f aca="true" t="shared" si="12" ref="AB9:AB72">AA9-Z9</f>
        <v>4.1</v>
      </c>
      <c r="AC9" s="29">
        <f aca="true" t="shared" si="13" ref="AC9:AC72">ABS(AB9)</f>
        <v>4.1</v>
      </c>
      <c r="AD9" s="29">
        <v>1.4</v>
      </c>
      <c r="AE9" s="29">
        <v>2.2</v>
      </c>
      <c r="AF9" s="29">
        <f aca="true" t="shared" si="14" ref="AF9:AF72">AE9-AD9</f>
        <v>0.8000000000000003</v>
      </c>
      <c r="AG9" s="29">
        <f aca="true" t="shared" si="15" ref="AG9:AG72">ABS(AF9)</f>
        <v>0.8000000000000003</v>
      </c>
      <c r="AH9">
        <v>2.9</v>
      </c>
      <c r="AI9">
        <v>-0.4</v>
      </c>
      <c r="AJ9" s="29">
        <f aca="true" t="shared" si="16" ref="AJ9:AJ72">AI9-AH9</f>
        <v>-3.3</v>
      </c>
      <c r="AK9" s="29">
        <f aca="true" t="shared" si="17" ref="AK9:AK72">ABS(AJ9)</f>
        <v>3.3</v>
      </c>
      <c r="AL9" s="55">
        <v>-1.1</v>
      </c>
      <c r="AM9" s="29">
        <v>3.3</v>
      </c>
      <c r="AN9" s="29">
        <f aca="true" t="shared" si="18" ref="AN9:AN72">AM9-AL9</f>
        <v>4.4</v>
      </c>
      <c r="AO9" s="29">
        <f aca="true" t="shared" si="19" ref="AO9:AO72">ABS(AN9)</f>
        <v>4.4</v>
      </c>
      <c r="AP9" s="29">
        <v>1.6</v>
      </c>
      <c r="AQ9" s="29">
        <v>2.2</v>
      </c>
      <c r="AR9" s="29">
        <f aca="true" t="shared" si="20" ref="AR9:AR72">AQ9-AP9</f>
        <v>0.6000000000000001</v>
      </c>
      <c r="AS9" s="29">
        <f aca="true" t="shared" si="21" ref="AS9:AS72">ABS(AR9)</f>
        <v>0.6000000000000001</v>
      </c>
      <c r="AT9">
        <v>2.7</v>
      </c>
      <c r="AU9">
        <v>-1.1</v>
      </c>
      <c r="AV9" s="29">
        <f aca="true" t="shared" si="22" ref="AV9:AV72">AU9-AT9</f>
        <v>-3.8000000000000003</v>
      </c>
      <c r="AW9" s="29">
        <f aca="true" t="shared" si="23" ref="AW9:AW72">ABS(AV9)</f>
        <v>3.8000000000000003</v>
      </c>
      <c r="AX9" s="55">
        <v>-2.1</v>
      </c>
      <c r="AY9" s="29">
        <v>1.3</v>
      </c>
      <c r="AZ9" s="29">
        <f aca="true" t="shared" si="24" ref="AZ9:AZ72">AY9-AX9</f>
        <v>3.4000000000000004</v>
      </c>
      <c r="BA9" s="29">
        <f aca="true" t="shared" si="25" ref="BA9:BA72">ABS(AZ9)</f>
        <v>3.4000000000000004</v>
      </c>
      <c r="BB9" s="29">
        <v>1.1</v>
      </c>
      <c r="BC9" s="29">
        <v>2</v>
      </c>
      <c r="BD9" s="29">
        <f aca="true" t="shared" si="26" ref="BD9:BD72">BC9-BB9</f>
        <v>0.8999999999999999</v>
      </c>
      <c r="BE9" s="29">
        <f aca="true" t="shared" si="27" ref="BE9:BE72">ABS(BD9)</f>
        <v>0.8999999999999999</v>
      </c>
      <c r="BF9">
        <v>3.2</v>
      </c>
      <c r="BG9">
        <v>0.7</v>
      </c>
      <c r="BH9" s="29">
        <f aca="true" t="shared" si="28" ref="BH9:BH72">BG9-BF9</f>
        <v>-2.5</v>
      </c>
      <c r="BI9" s="29">
        <f aca="true" t="shared" si="29" ref="BI9:BI72">ABS(BH9)</f>
        <v>2.5</v>
      </c>
      <c r="BJ9" s="55">
        <v>-2.4</v>
      </c>
      <c r="BK9" s="29">
        <v>0.9</v>
      </c>
      <c r="BL9" s="29">
        <f aca="true" t="shared" si="30" ref="BL9:BL72">BK9-BJ9</f>
        <v>3.3</v>
      </c>
      <c r="BM9" s="29">
        <f aca="true" t="shared" si="31" ref="BM9:BM72">ABS(BL9)</f>
        <v>3.3</v>
      </c>
      <c r="BN9" s="29">
        <v>0.9</v>
      </c>
      <c r="BO9" s="29">
        <v>1.5</v>
      </c>
      <c r="BP9" s="29">
        <f aca="true" t="shared" si="32" ref="BP9:BP72">BO9-BN9</f>
        <v>0.6</v>
      </c>
      <c r="BQ9" s="29">
        <f aca="true" t="shared" si="33" ref="BQ9:BQ72">ABS(BP9)</f>
        <v>0.6</v>
      </c>
      <c r="BR9">
        <v>3.3</v>
      </c>
      <c r="BS9">
        <v>0.6</v>
      </c>
      <c r="BT9" s="29">
        <f aca="true" t="shared" si="34" ref="BT9:BT72">BS9-BR9</f>
        <v>-2.6999999999999997</v>
      </c>
      <c r="BU9" s="29">
        <f aca="true" t="shared" si="35" ref="BU9:BU72">ABS(BT9)</f>
        <v>2.6999999999999997</v>
      </c>
    </row>
    <row r="10" spans="1:73" ht="12.75">
      <c r="A10" s="29" t="s">
        <v>272</v>
      </c>
      <c r="B10" s="29">
        <v>2.3</v>
      </c>
      <c r="C10" s="29">
        <v>4.3</v>
      </c>
      <c r="D10" s="29">
        <f t="shared" si="0"/>
        <v>2</v>
      </c>
      <c r="E10" s="29">
        <f t="shared" si="1"/>
        <v>2</v>
      </c>
      <c r="F10" s="29">
        <v>3.8</v>
      </c>
      <c r="G10" s="29">
        <v>4.3</v>
      </c>
      <c r="H10" s="29">
        <f t="shared" si="2"/>
        <v>0.5</v>
      </c>
      <c r="I10" s="29">
        <f t="shared" si="3"/>
        <v>0.5</v>
      </c>
      <c r="J10">
        <v>1.4</v>
      </c>
      <c r="K10">
        <v>0</v>
      </c>
      <c r="L10" s="29">
        <f t="shared" si="4"/>
        <v>-1.4</v>
      </c>
      <c r="M10" s="29">
        <f t="shared" si="5"/>
        <v>1.4</v>
      </c>
      <c r="N10" s="55">
        <v>3.4</v>
      </c>
      <c r="O10" s="29">
        <v>5.2</v>
      </c>
      <c r="P10" s="29">
        <f t="shared" si="6"/>
        <v>1.8000000000000003</v>
      </c>
      <c r="Q10" s="29">
        <f t="shared" si="7"/>
        <v>1.8000000000000003</v>
      </c>
      <c r="R10" s="29">
        <v>4</v>
      </c>
      <c r="S10" s="29">
        <v>4.6</v>
      </c>
      <c r="T10" s="29">
        <f t="shared" si="8"/>
        <v>0.5999999999999996</v>
      </c>
      <c r="U10" s="29">
        <f t="shared" si="9"/>
        <v>0.5999999999999996</v>
      </c>
      <c r="V10">
        <v>0.6</v>
      </c>
      <c r="W10">
        <v>-0.5</v>
      </c>
      <c r="X10" s="29">
        <f t="shared" si="10"/>
        <v>-1.1</v>
      </c>
      <c r="Y10" s="29">
        <f t="shared" si="11"/>
        <v>1.1</v>
      </c>
      <c r="Z10" s="55">
        <v>2.4</v>
      </c>
      <c r="AA10" s="29">
        <v>6.8</v>
      </c>
      <c r="AB10" s="29">
        <f t="shared" si="12"/>
        <v>4.4</v>
      </c>
      <c r="AC10" s="29">
        <f t="shared" si="13"/>
        <v>4.4</v>
      </c>
      <c r="AD10" s="29">
        <v>2.4</v>
      </c>
      <c r="AE10" s="29">
        <v>5.2</v>
      </c>
      <c r="AF10" s="29">
        <f t="shared" si="14"/>
        <v>2.8000000000000003</v>
      </c>
      <c r="AG10" s="29">
        <f t="shared" si="15"/>
        <v>2.8000000000000003</v>
      </c>
      <c r="AH10">
        <v>0</v>
      </c>
      <c r="AI10">
        <v>-1.4</v>
      </c>
      <c r="AJ10" s="29">
        <f t="shared" si="16"/>
        <v>-1.4</v>
      </c>
      <c r="AK10" s="29">
        <f t="shared" si="17"/>
        <v>1.4</v>
      </c>
      <c r="AL10" s="55">
        <v>2</v>
      </c>
      <c r="AM10" s="29">
        <v>8.3</v>
      </c>
      <c r="AN10" s="29">
        <f t="shared" si="18"/>
        <v>6.300000000000001</v>
      </c>
      <c r="AO10" s="29">
        <f t="shared" si="19"/>
        <v>6.300000000000001</v>
      </c>
      <c r="AP10" s="29">
        <v>0.6</v>
      </c>
      <c r="AQ10" s="29">
        <v>5.5</v>
      </c>
      <c r="AR10" s="29">
        <f t="shared" si="20"/>
        <v>4.9</v>
      </c>
      <c r="AS10" s="29">
        <f t="shared" si="21"/>
        <v>4.9</v>
      </c>
      <c r="AT10">
        <v>-1.4</v>
      </c>
      <c r="AU10">
        <v>-2.6</v>
      </c>
      <c r="AV10" s="29">
        <f t="shared" si="22"/>
        <v>-1.2000000000000002</v>
      </c>
      <c r="AW10" s="29">
        <f t="shared" si="23"/>
        <v>1.2000000000000002</v>
      </c>
      <c r="AX10" s="55">
        <v>3</v>
      </c>
      <c r="AY10" s="29">
        <v>4.5</v>
      </c>
      <c r="AZ10" s="29">
        <f t="shared" si="24"/>
        <v>1.5</v>
      </c>
      <c r="BA10" s="29">
        <f t="shared" si="25"/>
        <v>1.5</v>
      </c>
      <c r="BB10" s="29">
        <v>5.2</v>
      </c>
      <c r="BC10" s="29">
        <v>4.9</v>
      </c>
      <c r="BD10" s="29">
        <f t="shared" si="26"/>
        <v>-0.2999999999999998</v>
      </c>
      <c r="BE10" s="29">
        <f t="shared" si="27"/>
        <v>0.2999999999999998</v>
      </c>
      <c r="BF10">
        <v>2.2</v>
      </c>
      <c r="BG10">
        <v>0.4</v>
      </c>
      <c r="BH10" s="29">
        <f t="shared" si="28"/>
        <v>-1.8000000000000003</v>
      </c>
      <c r="BI10" s="29">
        <f t="shared" si="29"/>
        <v>1.8000000000000003</v>
      </c>
      <c r="BJ10" s="55">
        <v>-0.2</v>
      </c>
      <c r="BK10" s="29">
        <v>2.6</v>
      </c>
      <c r="BL10" s="29">
        <f t="shared" si="30"/>
        <v>2.8000000000000003</v>
      </c>
      <c r="BM10" s="29">
        <f t="shared" si="31"/>
        <v>2.8000000000000003</v>
      </c>
      <c r="BN10" s="29">
        <v>3</v>
      </c>
      <c r="BO10" s="29">
        <v>2.7</v>
      </c>
      <c r="BP10" s="29">
        <f t="shared" si="32"/>
        <v>-0.2999999999999998</v>
      </c>
      <c r="BQ10" s="29">
        <f t="shared" si="33"/>
        <v>0.2999999999999998</v>
      </c>
      <c r="BR10">
        <v>3.2</v>
      </c>
      <c r="BS10">
        <v>0.1</v>
      </c>
      <c r="BT10" s="29">
        <f t="shared" si="34"/>
        <v>-3.1</v>
      </c>
      <c r="BU10" s="29">
        <f t="shared" si="35"/>
        <v>3.1</v>
      </c>
    </row>
    <row r="11" spans="1:73" ht="12.75">
      <c r="A11" s="29" t="s">
        <v>273</v>
      </c>
      <c r="B11" s="29">
        <v>1.6</v>
      </c>
      <c r="C11" s="29">
        <v>2.6</v>
      </c>
      <c r="D11" s="29">
        <f t="shared" si="0"/>
        <v>1</v>
      </c>
      <c r="E11" s="29">
        <f t="shared" si="1"/>
        <v>1</v>
      </c>
      <c r="F11" s="29">
        <v>1.3</v>
      </c>
      <c r="G11" s="29">
        <v>1.5</v>
      </c>
      <c r="H11" s="29">
        <f t="shared" si="2"/>
        <v>0.19999999999999996</v>
      </c>
      <c r="I11" s="29">
        <f t="shared" si="3"/>
        <v>0.19999999999999996</v>
      </c>
      <c r="J11">
        <v>-0.3</v>
      </c>
      <c r="K11">
        <v>-1.1</v>
      </c>
      <c r="L11" s="29">
        <f t="shared" si="4"/>
        <v>-0.8</v>
      </c>
      <c r="M11" s="29">
        <f t="shared" si="5"/>
        <v>0.8</v>
      </c>
      <c r="N11" s="55">
        <v>1.7</v>
      </c>
      <c r="O11" s="29">
        <v>3.1</v>
      </c>
      <c r="P11" s="29">
        <f t="shared" si="6"/>
        <v>1.4000000000000001</v>
      </c>
      <c r="Q11" s="29">
        <f t="shared" si="7"/>
        <v>1.4000000000000001</v>
      </c>
      <c r="R11" s="29">
        <v>1.7</v>
      </c>
      <c r="S11" s="29">
        <v>2.1</v>
      </c>
      <c r="T11" s="29">
        <f t="shared" si="8"/>
        <v>0.40000000000000013</v>
      </c>
      <c r="U11" s="29">
        <f t="shared" si="9"/>
        <v>0.40000000000000013</v>
      </c>
      <c r="V11">
        <v>0</v>
      </c>
      <c r="W11">
        <v>-0.9</v>
      </c>
      <c r="X11" s="29">
        <f t="shared" si="10"/>
        <v>-0.9</v>
      </c>
      <c r="Y11" s="29">
        <f t="shared" si="11"/>
        <v>0.9</v>
      </c>
      <c r="Z11" s="55">
        <v>1.9</v>
      </c>
      <c r="AA11" s="29">
        <v>4.4</v>
      </c>
      <c r="AB11" s="29">
        <f t="shared" si="12"/>
        <v>2.5000000000000004</v>
      </c>
      <c r="AC11" s="29">
        <f t="shared" si="13"/>
        <v>2.5000000000000004</v>
      </c>
      <c r="AD11" s="29">
        <v>-1.5</v>
      </c>
      <c r="AE11" s="29">
        <v>1.5</v>
      </c>
      <c r="AF11" s="29">
        <f t="shared" si="14"/>
        <v>3</v>
      </c>
      <c r="AG11" s="29">
        <f t="shared" si="15"/>
        <v>3</v>
      </c>
      <c r="AH11">
        <v>-3.4</v>
      </c>
      <c r="AI11">
        <v>-2.8</v>
      </c>
      <c r="AJ11" s="29">
        <f t="shared" si="16"/>
        <v>0.6000000000000001</v>
      </c>
      <c r="AK11" s="29">
        <f t="shared" si="17"/>
        <v>0.6000000000000001</v>
      </c>
      <c r="AL11" s="55">
        <v>0.4</v>
      </c>
      <c r="AM11" s="29">
        <v>4.7</v>
      </c>
      <c r="AN11" s="29">
        <f t="shared" si="18"/>
        <v>4.3</v>
      </c>
      <c r="AO11" s="29">
        <f t="shared" si="19"/>
        <v>4.3</v>
      </c>
      <c r="AP11" s="29">
        <v>-4.2</v>
      </c>
      <c r="AQ11" s="29">
        <v>0.4</v>
      </c>
      <c r="AR11" s="29">
        <f t="shared" si="20"/>
        <v>4.6000000000000005</v>
      </c>
      <c r="AS11" s="29">
        <f t="shared" si="21"/>
        <v>4.6000000000000005</v>
      </c>
      <c r="AT11">
        <v>-4.5</v>
      </c>
      <c r="AU11">
        <v>-4.1</v>
      </c>
      <c r="AV11" s="29">
        <f t="shared" si="22"/>
        <v>0.40000000000000036</v>
      </c>
      <c r="AW11" s="29">
        <f t="shared" si="23"/>
        <v>0.40000000000000036</v>
      </c>
      <c r="AX11" s="55">
        <v>4.5</v>
      </c>
      <c r="AY11" s="29">
        <v>3.7</v>
      </c>
      <c r="AZ11" s="29">
        <f t="shared" si="24"/>
        <v>-0.7999999999999998</v>
      </c>
      <c r="BA11" s="29">
        <f t="shared" si="25"/>
        <v>0.7999999999999998</v>
      </c>
      <c r="BB11" s="29">
        <v>2.8</v>
      </c>
      <c r="BC11" s="29">
        <v>3</v>
      </c>
      <c r="BD11" s="29">
        <f t="shared" si="26"/>
        <v>0.20000000000000018</v>
      </c>
      <c r="BE11" s="29">
        <f t="shared" si="27"/>
        <v>0.20000000000000018</v>
      </c>
      <c r="BF11">
        <v>-1.6</v>
      </c>
      <c r="BG11">
        <v>-0.7</v>
      </c>
      <c r="BH11" s="29">
        <f t="shared" si="28"/>
        <v>0.9000000000000001</v>
      </c>
      <c r="BI11" s="29">
        <f t="shared" si="29"/>
        <v>0.9000000000000001</v>
      </c>
      <c r="BJ11" s="55">
        <v>-2.3</v>
      </c>
      <c r="BK11" s="29">
        <v>-0.6</v>
      </c>
      <c r="BL11" s="29">
        <f t="shared" si="30"/>
        <v>1.6999999999999997</v>
      </c>
      <c r="BM11" s="29">
        <f t="shared" si="31"/>
        <v>1.6999999999999997</v>
      </c>
      <c r="BN11" s="29">
        <v>-3</v>
      </c>
      <c r="BO11" s="29">
        <v>-1.7</v>
      </c>
      <c r="BP11" s="29">
        <f t="shared" si="32"/>
        <v>1.3</v>
      </c>
      <c r="BQ11" s="29">
        <f t="shared" si="33"/>
        <v>1.3</v>
      </c>
      <c r="BR11">
        <v>-0.7</v>
      </c>
      <c r="BS11">
        <v>-1.2</v>
      </c>
      <c r="BT11" s="29">
        <f t="shared" si="34"/>
        <v>-0.5</v>
      </c>
      <c r="BU11" s="29">
        <f t="shared" si="35"/>
        <v>0.5</v>
      </c>
    </row>
    <row r="12" spans="1:73" ht="12.75">
      <c r="A12" s="29" t="s">
        <v>274</v>
      </c>
      <c r="B12" s="29">
        <v>0.1</v>
      </c>
      <c r="C12" s="29">
        <v>2.1</v>
      </c>
      <c r="D12" s="29">
        <f t="shared" si="0"/>
        <v>2</v>
      </c>
      <c r="E12" s="29">
        <f t="shared" si="1"/>
        <v>2</v>
      </c>
      <c r="F12" s="29">
        <v>2.5</v>
      </c>
      <c r="G12" s="29">
        <v>4.2</v>
      </c>
      <c r="H12" s="29">
        <f t="shared" si="2"/>
        <v>1.7000000000000002</v>
      </c>
      <c r="I12" s="29">
        <f t="shared" si="3"/>
        <v>1.7000000000000002</v>
      </c>
      <c r="J12">
        <v>2.4</v>
      </c>
      <c r="K12">
        <v>2.1</v>
      </c>
      <c r="L12" s="29">
        <f t="shared" si="4"/>
        <v>-0.2999999999999998</v>
      </c>
      <c r="M12" s="29">
        <f t="shared" si="5"/>
        <v>0.2999999999999998</v>
      </c>
      <c r="N12" s="55">
        <v>0.2</v>
      </c>
      <c r="O12" s="29">
        <v>1.7</v>
      </c>
      <c r="P12" s="29">
        <f t="shared" si="6"/>
        <v>1.5</v>
      </c>
      <c r="Q12" s="29">
        <f t="shared" si="7"/>
        <v>1.5</v>
      </c>
      <c r="R12" s="29">
        <v>3.2</v>
      </c>
      <c r="S12" s="29">
        <v>3.8</v>
      </c>
      <c r="T12" s="29">
        <f t="shared" si="8"/>
        <v>0.5999999999999996</v>
      </c>
      <c r="U12" s="29">
        <f t="shared" si="9"/>
        <v>0.5999999999999996</v>
      </c>
      <c r="V12">
        <v>3</v>
      </c>
      <c r="W12">
        <v>2.1</v>
      </c>
      <c r="X12" s="29">
        <f t="shared" si="10"/>
        <v>-0.8999999999999999</v>
      </c>
      <c r="Y12" s="29">
        <f t="shared" si="11"/>
        <v>0.8999999999999999</v>
      </c>
      <c r="Z12" s="55">
        <v>4.2</v>
      </c>
      <c r="AA12" s="29">
        <v>2</v>
      </c>
      <c r="AB12" s="29">
        <f t="shared" si="12"/>
        <v>-2.2</v>
      </c>
      <c r="AC12" s="29">
        <f t="shared" si="13"/>
        <v>2.2</v>
      </c>
      <c r="AD12" s="29">
        <v>3.4</v>
      </c>
      <c r="AE12" s="29">
        <v>0.6</v>
      </c>
      <c r="AF12" s="29">
        <f t="shared" si="14"/>
        <v>-2.8</v>
      </c>
      <c r="AG12" s="29">
        <f t="shared" si="15"/>
        <v>2.8</v>
      </c>
      <c r="AH12">
        <v>-0.8</v>
      </c>
      <c r="AI12">
        <v>-1.4</v>
      </c>
      <c r="AJ12" s="29">
        <f t="shared" si="16"/>
        <v>-0.5999999999999999</v>
      </c>
      <c r="AK12" s="29">
        <f t="shared" si="17"/>
        <v>0.5999999999999999</v>
      </c>
      <c r="AL12" s="55">
        <v>3.8</v>
      </c>
      <c r="AM12" s="29">
        <v>4.3</v>
      </c>
      <c r="AN12" s="29">
        <f t="shared" si="18"/>
        <v>0.5</v>
      </c>
      <c r="AO12" s="29">
        <f t="shared" si="19"/>
        <v>0.5</v>
      </c>
      <c r="AP12" s="29">
        <v>1.8</v>
      </c>
      <c r="AQ12" s="29">
        <v>1.1</v>
      </c>
      <c r="AR12" s="29">
        <f t="shared" si="20"/>
        <v>-0.7</v>
      </c>
      <c r="AS12" s="29">
        <f t="shared" si="21"/>
        <v>0.7</v>
      </c>
      <c r="AT12">
        <v>-2</v>
      </c>
      <c r="AU12">
        <v>-3.1</v>
      </c>
      <c r="AV12" s="29">
        <f t="shared" si="22"/>
        <v>-1.1</v>
      </c>
      <c r="AW12" s="29">
        <f t="shared" si="23"/>
        <v>1.1</v>
      </c>
      <c r="AX12" s="55">
        <v>4.9</v>
      </c>
      <c r="AY12" s="29">
        <v>-0.8</v>
      </c>
      <c r="AZ12" s="29">
        <f t="shared" si="24"/>
        <v>-5.7</v>
      </c>
      <c r="BA12" s="29">
        <f t="shared" si="25"/>
        <v>5.7</v>
      </c>
      <c r="BB12" s="29">
        <v>5.9</v>
      </c>
      <c r="BC12" s="29">
        <v>0.3</v>
      </c>
      <c r="BD12" s="29">
        <f t="shared" si="26"/>
        <v>-5.6000000000000005</v>
      </c>
      <c r="BE12" s="29">
        <f t="shared" si="27"/>
        <v>5.6000000000000005</v>
      </c>
      <c r="BF12">
        <v>0.9</v>
      </c>
      <c r="BG12">
        <v>1.1</v>
      </c>
      <c r="BH12" s="29">
        <f t="shared" si="28"/>
        <v>0.20000000000000007</v>
      </c>
      <c r="BI12" s="29">
        <f t="shared" si="29"/>
        <v>0.20000000000000007</v>
      </c>
      <c r="BJ12" s="55">
        <v>0.3</v>
      </c>
      <c r="BK12" s="29">
        <v>0.8</v>
      </c>
      <c r="BL12" s="29">
        <f t="shared" si="30"/>
        <v>0.5</v>
      </c>
      <c r="BM12" s="29">
        <f t="shared" si="31"/>
        <v>0.5</v>
      </c>
      <c r="BN12" s="29">
        <v>1.4</v>
      </c>
      <c r="BO12" s="29">
        <v>1.4</v>
      </c>
      <c r="BP12" s="29">
        <f t="shared" si="32"/>
        <v>0</v>
      </c>
      <c r="BQ12" s="29">
        <f t="shared" si="33"/>
        <v>0</v>
      </c>
      <c r="BR12">
        <v>1.1</v>
      </c>
      <c r="BS12">
        <v>0.6</v>
      </c>
      <c r="BT12" s="29">
        <f t="shared" si="34"/>
        <v>-0.5000000000000001</v>
      </c>
      <c r="BU12" s="29">
        <f t="shared" si="35"/>
        <v>0.5000000000000001</v>
      </c>
    </row>
    <row r="13" spans="1:73" ht="12.75">
      <c r="A13" s="29" t="s">
        <v>275</v>
      </c>
      <c r="B13" s="29">
        <v>-2.3</v>
      </c>
      <c r="C13" s="29">
        <v>-1.1</v>
      </c>
      <c r="D13" s="29">
        <f t="shared" si="0"/>
        <v>1.1999999999999997</v>
      </c>
      <c r="E13" s="29">
        <f t="shared" si="1"/>
        <v>1.1999999999999997</v>
      </c>
      <c r="F13" s="29">
        <v>2.1</v>
      </c>
      <c r="G13" s="29">
        <v>1.8</v>
      </c>
      <c r="H13" s="29">
        <f t="shared" si="2"/>
        <v>-0.30000000000000004</v>
      </c>
      <c r="I13" s="29">
        <f t="shared" si="3"/>
        <v>0.30000000000000004</v>
      </c>
      <c r="J13">
        <v>4.5</v>
      </c>
      <c r="K13">
        <v>2.9</v>
      </c>
      <c r="L13" s="29">
        <f t="shared" si="4"/>
        <v>-1.6</v>
      </c>
      <c r="M13" s="29">
        <f t="shared" si="5"/>
        <v>1.6</v>
      </c>
      <c r="N13" s="55">
        <v>-1.7</v>
      </c>
      <c r="O13" s="29">
        <v>-1.1</v>
      </c>
      <c r="P13" s="29">
        <f t="shared" si="6"/>
        <v>0.5999999999999999</v>
      </c>
      <c r="Q13" s="29">
        <f t="shared" si="7"/>
        <v>0.5999999999999999</v>
      </c>
      <c r="R13" s="29">
        <v>2.4</v>
      </c>
      <c r="S13" s="29">
        <v>2</v>
      </c>
      <c r="T13" s="29">
        <f t="shared" si="8"/>
        <v>-0.3999999999999999</v>
      </c>
      <c r="U13" s="29">
        <f t="shared" si="9"/>
        <v>0.3999999999999999</v>
      </c>
      <c r="V13">
        <v>4.2</v>
      </c>
      <c r="W13">
        <v>3.1</v>
      </c>
      <c r="X13" s="29">
        <f t="shared" si="10"/>
        <v>-1.1</v>
      </c>
      <c r="Y13" s="29">
        <f t="shared" si="11"/>
        <v>1.1</v>
      </c>
      <c r="Z13" s="55">
        <v>0.2</v>
      </c>
      <c r="AA13" s="29">
        <v>4.4</v>
      </c>
      <c r="AB13" s="29">
        <f t="shared" si="12"/>
        <v>4.2</v>
      </c>
      <c r="AC13" s="29">
        <f t="shared" si="13"/>
        <v>4.2</v>
      </c>
      <c r="AD13" s="29">
        <v>3.8</v>
      </c>
      <c r="AE13" s="29">
        <v>4.6</v>
      </c>
      <c r="AF13" s="29">
        <f t="shared" si="14"/>
        <v>0.7999999999999998</v>
      </c>
      <c r="AG13" s="29">
        <f t="shared" si="15"/>
        <v>0.7999999999999998</v>
      </c>
      <c r="AH13">
        <v>3.7</v>
      </c>
      <c r="AI13">
        <v>0.2</v>
      </c>
      <c r="AJ13" s="29">
        <f t="shared" si="16"/>
        <v>-3.5</v>
      </c>
      <c r="AK13" s="29">
        <f t="shared" si="17"/>
        <v>3.5</v>
      </c>
      <c r="AL13" s="55">
        <v>0.7</v>
      </c>
      <c r="AM13" s="29">
        <v>4.6</v>
      </c>
      <c r="AN13" s="29">
        <f t="shared" si="18"/>
        <v>3.8999999999999995</v>
      </c>
      <c r="AO13" s="29">
        <f t="shared" si="19"/>
        <v>3.8999999999999995</v>
      </c>
      <c r="AP13" s="29">
        <v>3.7</v>
      </c>
      <c r="AQ13" s="29">
        <v>3.1</v>
      </c>
      <c r="AR13" s="29">
        <f t="shared" si="20"/>
        <v>-0.6000000000000001</v>
      </c>
      <c r="AS13" s="29">
        <f t="shared" si="21"/>
        <v>0.6000000000000001</v>
      </c>
      <c r="AT13">
        <v>3</v>
      </c>
      <c r="AU13">
        <v>-1.5</v>
      </c>
      <c r="AV13" s="29">
        <f t="shared" si="22"/>
        <v>-4.5</v>
      </c>
      <c r="AW13" s="29">
        <f t="shared" si="23"/>
        <v>4.5</v>
      </c>
      <c r="AX13" s="55">
        <v>-0.5</v>
      </c>
      <c r="AY13" s="29">
        <v>4.1</v>
      </c>
      <c r="AZ13" s="29">
        <f t="shared" si="24"/>
        <v>4.6</v>
      </c>
      <c r="BA13" s="29">
        <f t="shared" si="25"/>
        <v>4.6</v>
      </c>
      <c r="BB13" s="29">
        <v>4</v>
      </c>
      <c r="BC13" s="29">
        <v>6.9</v>
      </c>
      <c r="BD13" s="29">
        <f t="shared" si="26"/>
        <v>2.9000000000000004</v>
      </c>
      <c r="BE13" s="29">
        <f t="shared" si="27"/>
        <v>2.9000000000000004</v>
      </c>
      <c r="BF13">
        <v>4.6</v>
      </c>
      <c r="BG13">
        <v>2.7</v>
      </c>
      <c r="BH13" s="29">
        <f t="shared" si="28"/>
        <v>-1.8999999999999995</v>
      </c>
      <c r="BI13" s="29">
        <f t="shared" si="29"/>
        <v>1.8999999999999995</v>
      </c>
      <c r="BJ13" s="55">
        <v>1.4</v>
      </c>
      <c r="BK13" s="29">
        <v>3.5</v>
      </c>
      <c r="BL13" s="29">
        <f t="shared" si="30"/>
        <v>2.1</v>
      </c>
      <c r="BM13" s="29">
        <f t="shared" si="31"/>
        <v>2.1</v>
      </c>
      <c r="BN13" s="29">
        <v>4.1</v>
      </c>
      <c r="BO13" s="29">
        <v>5.7</v>
      </c>
      <c r="BP13" s="29">
        <f t="shared" si="32"/>
        <v>1.6000000000000005</v>
      </c>
      <c r="BQ13" s="29">
        <f t="shared" si="33"/>
        <v>1.6000000000000005</v>
      </c>
      <c r="BR13">
        <v>2.7</v>
      </c>
      <c r="BS13">
        <v>2.1</v>
      </c>
      <c r="BT13" s="29">
        <f t="shared" si="34"/>
        <v>-0.6000000000000001</v>
      </c>
      <c r="BU13" s="29">
        <f t="shared" si="35"/>
        <v>0.6000000000000001</v>
      </c>
    </row>
    <row r="14" spans="1:73" ht="12.75">
      <c r="A14" s="29" t="s">
        <v>276</v>
      </c>
      <c r="B14" s="29">
        <v>1.8</v>
      </c>
      <c r="C14" s="29">
        <v>-1.8</v>
      </c>
      <c r="D14" s="29">
        <f t="shared" si="0"/>
        <v>-3.6</v>
      </c>
      <c r="E14" s="29">
        <f t="shared" si="1"/>
        <v>3.6</v>
      </c>
      <c r="F14" s="29">
        <v>5.1</v>
      </c>
      <c r="G14" s="29">
        <v>2.8</v>
      </c>
      <c r="H14" s="29">
        <f t="shared" si="2"/>
        <v>-2.3</v>
      </c>
      <c r="I14" s="29">
        <f t="shared" si="3"/>
        <v>2.3</v>
      </c>
      <c r="J14">
        <v>3.2</v>
      </c>
      <c r="K14">
        <v>4.6</v>
      </c>
      <c r="L14" s="29">
        <f t="shared" si="4"/>
        <v>1.3999999999999995</v>
      </c>
      <c r="M14" s="29">
        <f t="shared" si="5"/>
        <v>1.3999999999999995</v>
      </c>
      <c r="N14" s="55">
        <v>1.7</v>
      </c>
      <c r="O14" s="29">
        <v>-1.9</v>
      </c>
      <c r="P14" s="29">
        <f t="shared" si="6"/>
        <v>-3.5999999999999996</v>
      </c>
      <c r="Q14" s="29">
        <f t="shared" si="7"/>
        <v>3.5999999999999996</v>
      </c>
      <c r="R14" s="29">
        <v>5.4</v>
      </c>
      <c r="S14" s="29">
        <v>2.9</v>
      </c>
      <c r="T14" s="29">
        <f t="shared" si="8"/>
        <v>-2.5000000000000004</v>
      </c>
      <c r="U14" s="29">
        <f t="shared" si="9"/>
        <v>2.5000000000000004</v>
      </c>
      <c r="V14">
        <v>3.6</v>
      </c>
      <c r="W14">
        <v>4.9</v>
      </c>
      <c r="X14" s="29">
        <f t="shared" si="10"/>
        <v>1.3000000000000003</v>
      </c>
      <c r="Y14" s="29">
        <f t="shared" si="11"/>
        <v>1.3000000000000003</v>
      </c>
      <c r="Z14" s="55">
        <v>1.4</v>
      </c>
      <c r="AA14" s="29">
        <v>0.9</v>
      </c>
      <c r="AB14" s="29">
        <f t="shared" si="12"/>
        <v>-0.4999999999999999</v>
      </c>
      <c r="AC14" s="29">
        <f t="shared" si="13"/>
        <v>0.4999999999999999</v>
      </c>
      <c r="AD14" s="29">
        <v>2.8</v>
      </c>
      <c r="AE14" s="29">
        <v>1.9</v>
      </c>
      <c r="AF14" s="29">
        <f t="shared" si="14"/>
        <v>-0.8999999999999999</v>
      </c>
      <c r="AG14" s="29">
        <f t="shared" si="15"/>
        <v>0.8999999999999999</v>
      </c>
      <c r="AH14">
        <v>1.3</v>
      </c>
      <c r="AI14">
        <v>0.9</v>
      </c>
      <c r="AJ14" s="29">
        <f t="shared" si="16"/>
        <v>-0.4</v>
      </c>
      <c r="AK14" s="29">
        <f t="shared" si="17"/>
        <v>0.4</v>
      </c>
      <c r="AL14" s="55">
        <v>1.6</v>
      </c>
      <c r="AM14" s="29">
        <v>2.2</v>
      </c>
      <c r="AN14" s="29">
        <f t="shared" si="18"/>
        <v>0.6000000000000001</v>
      </c>
      <c r="AO14" s="29">
        <f t="shared" si="19"/>
        <v>0.6000000000000001</v>
      </c>
      <c r="AP14" s="29">
        <v>2.2</v>
      </c>
      <c r="AQ14" s="29">
        <v>2.2</v>
      </c>
      <c r="AR14" s="29">
        <f t="shared" si="20"/>
        <v>0</v>
      </c>
      <c r="AS14" s="29">
        <f t="shared" si="21"/>
        <v>0</v>
      </c>
      <c r="AT14">
        <v>0.6</v>
      </c>
      <c r="AU14">
        <v>0</v>
      </c>
      <c r="AV14" s="29">
        <f t="shared" si="22"/>
        <v>-0.6</v>
      </c>
      <c r="AW14" s="29">
        <f t="shared" si="23"/>
        <v>0.6</v>
      </c>
      <c r="AX14" s="55">
        <v>1.2</v>
      </c>
      <c r="AY14" s="29">
        <v>-0.2</v>
      </c>
      <c r="AZ14" s="29">
        <f t="shared" si="24"/>
        <v>-1.4</v>
      </c>
      <c r="BA14" s="29">
        <f t="shared" si="25"/>
        <v>1.4</v>
      </c>
      <c r="BB14" s="29">
        <v>3.7</v>
      </c>
      <c r="BC14" s="29">
        <v>2</v>
      </c>
      <c r="BD14" s="29">
        <f t="shared" si="26"/>
        <v>-1.7000000000000002</v>
      </c>
      <c r="BE14" s="29">
        <f t="shared" si="27"/>
        <v>1.7000000000000002</v>
      </c>
      <c r="BF14">
        <v>2.4</v>
      </c>
      <c r="BG14">
        <v>2.2</v>
      </c>
      <c r="BH14" s="29">
        <f t="shared" si="28"/>
        <v>-0.19999999999999973</v>
      </c>
      <c r="BI14" s="29">
        <f t="shared" si="29"/>
        <v>0.19999999999999973</v>
      </c>
      <c r="BJ14" s="55">
        <v>0</v>
      </c>
      <c r="BK14" s="29">
        <v>-0.5</v>
      </c>
      <c r="BL14" s="29">
        <f t="shared" si="30"/>
        <v>-0.5</v>
      </c>
      <c r="BM14" s="29">
        <f t="shared" si="31"/>
        <v>0.5</v>
      </c>
      <c r="BN14" s="29">
        <v>5.5</v>
      </c>
      <c r="BO14" s="29">
        <v>4.6</v>
      </c>
      <c r="BP14" s="29">
        <f t="shared" si="32"/>
        <v>-0.9000000000000004</v>
      </c>
      <c r="BQ14" s="29">
        <f t="shared" si="33"/>
        <v>0.9000000000000004</v>
      </c>
      <c r="BR14">
        <v>5.5</v>
      </c>
      <c r="BS14">
        <v>5.2</v>
      </c>
      <c r="BT14" s="29">
        <f t="shared" si="34"/>
        <v>-0.2999999999999998</v>
      </c>
      <c r="BU14" s="29">
        <f t="shared" si="35"/>
        <v>0.2999999999999998</v>
      </c>
    </row>
    <row r="15" spans="1:73" ht="12.75">
      <c r="A15" s="29" t="s">
        <v>277</v>
      </c>
      <c r="B15" s="29">
        <v>1.3</v>
      </c>
      <c r="C15" s="29">
        <v>2.8</v>
      </c>
      <c r="D15" s="29">
        <f t="shared" si="0"/>
        <v>1.4999999999999998</v>
      </c>
      <c r="E15" s="29">
        <f t="shared" si="1"/>
        <v>1.4999999999999998</v>
      </c>
      <c r="F15" s="29">
        <v>3</v>
      </c>
      <c r="G15" s="29">
        <v>5.2</v>
      </c>
      <c r="H15" s="29">
        <f t="shared" si="2"/>
        <v>2.2</v>
      </c>
      <c r="I15" s="29">
        <f t="shared" si="3"/>
        <v>2.2</v>
      </c>
      <c r="J15">
        <v>1.7</v>
      </c>
      <c r="K15">
        <v>2.4</v>
      </c>
      <c r="L15" s="29">
        <f t="shared" si="4"/>
        <v>0.7</v>
      </c>
      <c r="M15" s="29">
        <f t="shared" si="5"/>
        <v>0.7</v>
      </c>
      <c r="N15" s="55">
        <v>1.4</v>
      </c>
      <c r="O15" s="29">
        <v>3</v>
      </c>
      <c r="P15" s="29">
        <f t="shared" si="6"/>
        <v>1.6</v>
      </c>
      <c r="Q15" s="29">
        <f t="shared" si="7"/>
        <v>1.6</v>
      </c>
      <c r="R15" s="29">
        <v>3.2</v>
      </c>
      <c r="S15" s="29">
        <v>5.4</v>
      </c>
      <c r="T15" s="29">
        <f t="shared" si="8"/>
        <v>2.2</v>
      </c>
      <c r="U15" s="29">
        <f t="shared" si="9"/>
        <v>2.2</v>
      </c>
      <c r="V15">
        <v>1.8</v>
      </c>
      <c r="W15">
        <v>2.3</v>
      </c>
      <c r="X15" s="29">
        <f t="shared" si="10"/>
        <v>0.4999999999999998</v>
      </c>
      <c r="Y15" s="29">
        <f t="shared" si="11"/>
        <v>0.4999999999999998</v>
      </c>
      <c r="Z15" s="55">
        <v>3.3</v>
      </c>
      <c r="AA15" s="29">
        <v>7.7</v>
      </c>
      <c r="AB15" s="29">
        <f t="shared" si="12"/>
        <v>4.4</v>
      </c>
      <c r="AC15" s="29">
        <f t="shared" si="13"/>
        <v>4.4</v>
      </c>
      <c r="AD15" s="29">
        <v>1.7</v>
      </c>
      <c r="AE15" s="29">
        <v>6.5</v>
      </c>
      <c r="AF15" s="29">
        <f t="shared" si="14"/>
        <v>4.8</v>
      </c>
      <c r="AG15" s="29">
        <f t="shared" si="15"/>
        <v>4.8</v>
      </c>
      <c r="AH15">
        <v>-1.5</v>
      </c>
      <c r="AI15">
        <v>-1.1</v>
      </c>
      <c r="AJ15" s="29">
        <f t="shared" si="16"/>
        <v>0.3999999999999999</v>
      </c>
      <c r="AK15" s="29">
        <f t="shared" si="17"/>
        <v>0.3999999999999999</v>
      </c>
      <c r="AL15" s="55">
        <v>2.9</v>
      </c>
      <c r="AM15" s="29">
        <v>7.6</v>
      </c>
      <c r="AN15" s="29">
        <f t="shared" si="18"/>
        <v>4.699999999999999</v>
      </c>
      <c r="AO15" s="29">
        <f t="shared" si="19"/>
        <v>4.699999999999999</v>
      </c>
      <c r="AP15" s="29">
        <v>0.4</v>
      </c>
      <c r="AQ15" s="29">
        <v>5.6</v>
      </c>
      <c r="AR15" s="29">
        <f t="shared" si="20"/>
        <v>5.199999999999999</v>
      </c>
      <c r="AS15" s="29">
        <f t="shared" si="21"/>
        <v>5.199999999999999</v>
      </c>
      <c r="AT15">
        <v>-2.4</v>
      </c>
      <c r="AU15">
        <v>-1.8</v>
      </c>
      <c r="AV15" s="29">
        <f t="shared" si="22"/>
        <v>0.5999999999999999</v>
      </c>
      <c r="AW15" s="29">
        <f t="shared" si="23"/>
        <v>0.5999999999999999</v>
      </c>
      <c r="AX15" s="55">
        <v>4.2</v>
      </c>
      <c r="AY15" s="29">
        <v>7.7</v>
      </c>
      <c r="AZ15" s="29">
        <f t="shared" si="24"/>
        <v>3.5</v>
      </c>
      <c r="BA15" s="29">
        <f t="shared" si="25"/>
        <v>3.5</v>
      </c>
      <c r="BB15" s="29">
        <v>3.9</v>
      </c>
      <c r="BC15" s="29">
        <v>7.8</v>
      </c>
      <c r="BD15" s="29">
        <f t="shared" si="26"/>
        <v>3.9</v>
      </c>
      <c r="BE15" s="29">
        <f t="shared" si="27"/>
        <v>3.9</v>
      </c>
      <c r="BF15">
        <v>-0.3</v>
      </c>
      <c r="BG15">
        <v>0.1</v>
      </c>
      <c r="BH15" s="29">
        <f t="shared" si="28"/>
        <v>0.4</v>
      </c>
      <c r="BI15" s="29">
        <f t="shared" si="29"/>
        <v>0.4</v>
      </c>
      <c r="BJ15" s="55">
        <v>1.2</v>
      </c>
      <c r="BK15" s="29">
        <v>4.7</v>
      </c>
      <c r="BL15" s="29">
        <f t="shared" si="30"/>
        <v>3.5</v>
      </c>
      <c r="BM15" s="29">
        <f t="shared" si="31"/>
        <v>3.5</v>
      </c>
      <c r="BN15" s="29">
        <v>2.8</v>
      </c>
      <c r="BO15" s="29">
        <v>8.6</v>
      </c>
      <c r="BP15" s="29">
        <f t="shared" si="32"/>
        <v>5.8</v>
      </c>
      <c r="BQ15" s="29">
        <f t="shared" si="33"/>
        <v>5.8</v>
      </c>
      <c r="BR15">
        <v>1.6</v>
      </c>
      <c r="BS15">
        <v>3.7</v>
      </c>
      <c r="BT15" s="29">
        <f t="shared" si="34"/>
        <v>2.1</v>
      </c>
      <c r="BU15" s="29">
        <f t="shared" si="35"/>
        <v>2.1</v>
      </c>
    </row>
    <row r="16" spans="1:73" ht="12.75">
      <c r="A16" s="29" t="s">
        <v>278</v>
      </c>
      <c r="B16" s="29">
        <v>2.9</v>
      </c>
      <c r="C16" s="29">
        <v>0.6</v>
      </c>
      <c r="D16" s="29">
        <f t="shared" si="0"/>
        <v>-2.3</v>
      </c>
      <c r="E16" s="29">
        <f t="shared" si="1"/>
        <v>2.3</v>
      </c>
      <c r="F16" s="29">
        <v>4.2</v>
      </c>
      <c r="G16" s="29">
        <v>3.1</v>
      </c>
      <c r="H16" s="29">
        <f t="shared" si="2"/>
        <v>-1.1</v>
      </c>
      <c r="I16" s="29">
        <f t="shared" si="3"/>
        <v>1.1</v>
      </c>
      <c r="J16">
        <v>1.3</v>
      </c>
      <c r="K16">
        <v>2.5</v>
      </c>
      <c r="L16" s="29">
        <f t="shared" si="4"/>
        <v>1.2</v>
      </c>
      <c r="M16" s="29">
        <f t="shared" si="5"/>
        <v>1.2</v>
      </c>
      <c r="N16" s="55">
        <v>2.6</v>
      </c>
      <c r="O16" s="29">
        <v>0</v>
      </c>
      <c r="P16" s="29">
        <f t="shared" si="6"/>
        <v>-2.6</v>
      </c>
      <c r="Q16" s="29">
        <f t="shared" si="7"/>
        <v>2.6</v>
      </c>
      <c r="R16" s="29">
        <v>4.4</v>
      </c>
      <c r="S16" s="29">
        <v>2.8</v>
      </c>
      <c r="T16" s="29">
        <f t="shared" si="8"/>
        <v>-1.6000000000000005</v>
      </c>
      <c r="U16" s="29">
        <f t="shared" si="9"/>
        <v>1.6000000000000005</v>
      </c>
      <c r="V16">
        <v>1.7</v>
      </c>
      <c r="W16">
        <v>2.8</v>
      </c>
      <c r="X16" s="29">
        <f t="shared" si="10"/>
        <v>1.0999999999999999</v>
      </c>
      <c r="Y16" s="29">
        <f t="shared" si="11"/>
        <v>1.0999999999999999</v>
      </c>
      <c r="Z16" s="55">
        <v>4.5</v>
      </c>
      <c r="AA16" s="29">
        <v>3.4</v>
      </c>
      <c r="AB16" s="29">
        <f t="shared" si="12"/>
        <v>-1.1</v>
      </c>
      <c r="AC16" s="29">
        <f t="shared" si="13"/>
        <v>1.1</v>
      </c>
      <c r="AD16" s="29">
        <v>8.2</v>
      </c>
      <c r="AE16" s="29">
        <v>6.6</v>
      </c>
      <c r="AF16" s="29">
        <f t="shared" si="14"/>
        <v>-1.5999999999999996</v>
      </c>
      <c r="AG16" s="29">
        <f t="shared" si="15"/>
        <v>1.5999999999999996</v>
      </c>
      <c r="AH16">
        <v>3.5</v>
      </c>
      <c r="AI16">
        <v>3</v>
      </c>
      <c r="AJ16" s="29">
        <f t="shared" si="16"/>
        <v>-0.5</v>
      </c>
      <c r="AK16" s="29">
        <f t="shared" si="17"/>
        <v>0.5</v>
      </c>
      <c r="AL16" s="55">
        <v>4.7</v>
      </c>
      <c r="AM16" s="29">
        <v>3.6</v>
      </c>
      <c r="AN16" s="29">
        <f t="shared" si="18"/>
        <v>-1.1</v>
      </c>
      <c r="AO16" s="29">
        <f t="shared" si="19"/>
        <v>1.1</v>
      </c>
      <c r="AP16" s="29">
        <v>7.9</v>
      </c>
      <c r="AQ16" s="29">
        <v>5.9</v>
      </c>
      <c r="AR16" s="29">
        <f t="shared" si="20"/>
        <v>-2</v>
      </c>
      <c r="AS16" s="29">
        <f t="shared" si="21"/>
        <v>2</v>
      </c>
      <c r="AT16">
        <v>3.1</v>
      </c>
      <c r="AU16">
        <v>2.3</v>
      </c>
      <c r="AV16" s="29">
        <f t="shared" si="22"/>
        <v>-0.8000000000000003</v>
      </c>
      <c r="AW16" s="29">
        <f t="shared" si="23"/>
        <v>0.8000000000000003</v>
      </c>
      <c r="AX16" s="55">
        <v>4.2</v>
      </c>
      <c r="AY16" s="29">
        <v>3</v>
      </c>
      <c r="AZ16" s="29">
        <f t="shared" si="24"/>
        <v>-1.2000000000000002</v>
      </c>
      <c r="BA16" s="29">
        <f t="shared" si="25"/>
        <v>1.2000000000000002</v>
      </c>
      <c r="BB16" s="29">
        <v>8.6</v>
      </c>
      <c r="BC16" s="29">
        <v>7.5</v>
      </c>
      <c r="BD16" s="29">
        <f t="shared" si="26"/>
        <v>-1.0999999999999996</v>
      </c>
      <c r="BE16" s="29">
        <f t="shared" si="27"/>
        <v>1.0999999999999996</v>
      </c>
      <c r="BF16">
        <v>4.2</v>
      </c>
      <c r="BG16">
        <v>4.3</v>
      </c>
      <c r="BH16" s="29">
        <f t="shared" si="28"/>
        <v>0.09999999999999964</v>
      </c>
      <c r="BI16" s="29">
        <f t="shared" si="29"/>
        <v>0.09999999999999964</v>
      </c>
      <c r="BJ16" s="55">
        <v>2.6</v>
      </c>
      <c r="BK16" s="29">
        <v>4.3</v>
      </c>
      <c r="BL16" s="29">
        <f t="shared" si="30"/>
        <v>1.6999999999999997</v>
      </c>
      <c r="BM16" s="29">
        <f t="shared" si="31"/>
        <v>1.6999999999999997</v>
      </c>
      <c r="BN16" s="29">
        <v>5.5</v>
      </c>
      <c r="BO16" s="29">
        <v>8.3</v>
      </c>
      <c r="BP16" s="29">
        <f t="shared" si="32"/>
        <v>2.8000000000000007</v>
      </c>
      <c r="BQ16" s="29">
        <f t="shared" si="33"/>
        <v>2.8000000000000007</v>
      </c>
      <c r="BR16">
        <v>2.8</v>
      </c>
      <c r="BS16">
        <v>3.8</v>
      </c>
      <c r="BT16" s="29">
        <f t="shared" si="34"/>
        <v>1</v>
      </c>
      <c r="BU16" s="29">
        <f t="shared" si="35"/>
        <v>1</v>
      </c>
    </row>
    <row r="17" spans="1:73" ht="12.75">
      <c r="A17" s="29" t="s">
        <v>279</v>
      </c>
      <c r="B17" s="29">
        <v>-0.7</v>
      </c>
      <c r="C17" s="29">
        <v>3.7</v>
      </c>
      <c r="D17" s="29">
        <f t="shared" si="0"/>
        <v>4.4</v>
      </c>
      <c r="E17" s="29">
        <f t="shared" si="1"/>
        <v>4.4</v>
      </c>
      <c r="F17" s="29">
        <v>4.8</v>
      </c>
      <c r="G17" s="29">
        <v>8</v>
      </c>
      <c r="H17" s="29">
        <f t="shared" si="2"/>
        <v>3.2</v>
      </c>
      <c r="I17" s="29">
        <f t="shared" si="3"/>
        <v>3.2</v>
      </c>
      <c r="J17">
        <v>5.6</v>
      </c>
      <c r="K17">
        <v>4.1</v>
      </c>
      <c r="L17" s="29">
        <f t="shared" si="4"/>
        <v>-1.5</v>
      </c>
      <c r="M17" s="29">
        <f t="shared" si="5"/>
        <v>1.5</v>
      </c>
      <c r="N17" s="55">
        <v>-0.2</v>
      </c>
      <c r="O17" s="29">
        <v>3.8</v>
      </c>
      <c r="P17" s="29">
        <f t="shared" si="6"/>
        <v>4</v>
      </c>
      <c r="Q17" s="29">
        <f t="shared" si="7"/>
        <v>4</v>
      </c>
      <c r="R17" s="29">
        <v>5.1</v>
      </c>
      <c r="S17" s="29">
        <v>8.1</v>
      </c>
      <c r="T17" s="29">
        <f t="shared" si="8"/>
        <v>3</v>
      </c>
      <c r="U17" s="29">
        <f t="shared" si="9"/>
        <v>3</v>
      </c>
      <c r="V17">
        <v>5.3</v>
      </c>
      <c r="W17">
        <v>4.2</v>
      </c>
      <c r="X17" s="29">
        <f t="shared" si="10"/>
        <v>-1.0999999999999996</v>
      </c>
      <c r="Y17" s="29">
        <f t="shared" si="11"/>
        <v>1.0999999999999996</v>
      </c>
      <c r="Z17" s="55">
        <v>0.1</v>
      </c>
      <c r="AA17" s="29">
        <v>4.1</v>
      </c>
      <c r="AB17" s="29">
        <f t="shared" si="12"/>
        <v>3.9999999999999996</v>
      </c>
      <c r="AC17" s="29">
        <f t="shared" si="13"/>
        <v>3.9999999999999996</v>
      </c>
      <c r="AD17" s="29">
        <v>7</v>
      </c>
      <c r="AE17" s="29">
        <v>11.2</v>
      </c>
      <c r="AF17" s="29">
        <f t="shared" si="14"/>
        <v>4.199999999999999</v>
      </c>
      <c r="AG17" s="29">
        <f t="shared" si="15"/>
        <v>4.199999999999999</v>
      </c>
      <c r="AH17">
        <v>6.9</v>
      </c>
      <c r="AI17">
        <v>6.9</v>
      </c>
      <c r="AJ17" s="29">
        <f t="shared" si="16"/>
        <v>0</v>
      </c>
      <c r="AK17" s="29">
        <f t="shared" si="17"/>
        <v>0</v>
      </c>
      <c r="AL17" s="55">
        <v>2</v>
      </c>
      <c r="AM17" s="29">
        <v>6.1</v>
      </c>
      <c r="AN17" s="29">
        <f t="shared" si="18"/>
        <v>4.1</v>
      </c>
      <c r="AO17" s="29">
        <f t="shared" si="19"/>
        <v>4.1</v>
      </c>
      <c r="AP17" s="29">
        <v>9.8</v>
      </c>
      <c r="AQ17" s="29">
        <v>15.9</v>
      </c>
      <c r="AR17" s="29">
        <f t="shared" si="20"/>
        <v>6.1</v>
      </c>
      <c r="AS17" s="29">
        <f t="shared" si="21"/>
        <v>6.1</v>
      </c>
      <c r="AT17">
        <v>7.7</v>
      </c>
      <c r="AU17">
        <v>9.2</v>
      </c>
      <c r="AV17" s="29">
        <f t="shared" si="22"/>
        <v>1.4999999999999991</v>
      </c>
      <c r="AW17" s="29">
        <f t="shared" si="23"/>
        <v>1.4999999999999991</v>
      </c>
      <c r="AX17" s="55">
        <v>-3.4</v>
      </c>
      <c r="AY17" s="29">
        <v>2</v>
      </c>
      <c r="AZ17" s="29">
        <f t="shared" si="24"/>
        <v>5.4</v>
      </c>
      <c r="BA17" s="29">
        <f t="shared" si="25"/>
        <v>5.4</v>
      </c>
      <c r="BB17" s="29">
        <v>2.1</v>
      </c>
      <c r="BC17" s="29">
        <v>5.3</v>
      </c>
      <c r="BD17" s="29">
        <f t="shared" si="26"/>
        <v>3.1999999999999997</v>
      </c>
      <c r="BE17" s="29">
        <f t="shared" si="27"/>
        <v>3.1999999999999997</v>
      </c>
      <c r="BF17">
        <v>5.7</v>
      </c>
      <c r="BG17">
        <v>3.2</v>
      </c>
      <c r="BH17" s="29">
        <f t="shared" si="28"/>
        <v>-2.5</v>
      </c>
      <c r="BI17" s="29">
        <f t="shared" si="29"/>
        <v>2.5</v>
      </c>
      <c r="BJ17" s="55">
        <v>-1</v>
      </c>
      <c r="BK17" s="29">
        <v>1.6</v>
      </c>
      <c r="BL17" s="29">
        <f t="shared" si="30"/>
        <v>2.6</v>
      </c>
      <c r="BM17" s="29">
        <f t="shared" si="31"/>
        <v>2.6</v>
      </c>
      <c r="BN17" s="29">
        <v>3.5</v>
      </c>
      <c r="BO17" s="29">
        <v>5.6</v>
      </c>
      <c r="BP17" s="29">
        <f t="shared" si="32"/>
        <v>2.0999999999999996</v>
      </c>
      <c r="BQ17" s="29">
        <f t="shared" si="33"/>
        <v>2.0999999999999996</v>
      </c>
      <c r="BR17">
        <v>4.6</v>
      </c>
      <c r="BS17">
        <v>4</v>
      </c>
      <c r="BT17" s="29">
        <f t="shared" si="34"/>
        <v>-0.5999999999999996</v>
      </c>
      <c r="BU17" s="29">
        <f t="shared" si="35"/>
        <v>0.5999999999999996</v>
      </c>
    </row>
    <row r="18" spans="1:73" ht="12.75">
      <c r="A18" s="29" t="s">
        <v>280</v>
      </c>
      <c r="B18" s="29">
        <v>0.8</v>
      </c>
      <c r="C18" s="29">
        <v>1.2</v>
      </c>
      <c r="D18" s="29">
        <f t="shared" si="0"/>
        <v>0.3999999999999999</v>
      </c>
      <c r="E18" s="29">
        <f t="shared" si="1"/>
        <v>0.3999999999999999</v>
      </c>
      <c r="F18" s="29">
        <v>2.5</v>
      </c>
      <c r="G18" s="29">
        <v>1.4</v>
      </c>
      <c r="H18" s="29">
        <f t="shared" si="2"/>
        <v>-1.1</v>
      </c>
      <c r="I18" s="29">
        <f t="shared" si="3"/>
        <v>1.1</v>
      </c>
      <c r="J18">
        <v>1.7</v>
      </c>
      <c r="K18">
        <v>0.3</v>
      </c>
      <c r="L18" s="29">
        <f t="shared" si="4"/>
        <v>-1.4</v>
      </c>
      <c r="M18" s="29">
        <f t="shared" si="5"/>
        <v>1.4</v>
      </c>
      <c r="N18" s="55">
        <v>0.9</v>
      </c>
      <c r="O18" s="29">
        <v>0.9</v>
      </c>
      <c r="P18" s="29">
        <f t="shared" si="6"/>
        <v>0</v>
      </c>
      <c r="Q18" s="29">
        <f t="shared" si="7"/>
        <v>0</v>
      </c>
      <c r="R18" s="29">
        <v>2.7</v>
      </c>
      <c r="S18" s="29">
        <v>1.2</v>
      </c>
      <c r="T18" s="29">
        <f t="shared" si="8"/>
        <v>-1.5000000000000002</v>
      </c>
      <c r="U18" s="29">
        <f t="shared" si="9"/>
        <v>1.5000000000000002</v>
      </c>
      <c r="V18">
        <v>1.7</v>
      </c>
      <c r="W18">
        <v>0.4</v>
      </c>
      <c r="X18" s="29">
        <f t="shared" si="10"/>
        <v>-1.2999999999999998</v>
      </c>
      <c r="Y18" s="29">
        <f t="shared" si="11"/>
        <v>1.2999999999999998</v>
      </c>
      <c r="Z18" s="55">
        <v>2.9</v>
      </c>
      <c r="AA18" s="29">
        <v>-1.2</v>
      </c>
      <c r="AB18" s="29">
        <f t="shared" si="12"/>
        <v>-4.1</v>
      </c>
      <c r="AC18" s="29">
        <f t="shared" si="13"/>
        <v>4.1</v>
      </c>
      <c r="AD18" s="29">
        <v>4.3</v>
      </c>
      <c r="AE18" s="29">
        <v>1.9</v>
      </c>
      <c r="AF18" s="29">
        <f t="shared" si="14"/>
        <v>-2.4</v>
      </c>
      <c r="AG18" s="29">
        <f t="shared" si="15"/>
        <v>2.4</v>
      </c>
      <c r="AH18">
        <v>1.3</v>
      </c>
      <c r="AI18">
        <v>3.1</v>
      </c>
      <c r="AJ18" s="29">
        <f t="shared" si="16"/>
        <v>1.8</v>
      </c>
      <c r="AK18" s="29">
        <f t="shared" si="17"/>
        <v>1.8</v>
      </c>
      <c r="AL18" s="55">
        <v>2.6</v>
      </c>
      <c r="AM18" s="29">
        <v>-1.2</v>
      </c>
      <c r="AN18" s="29">
        <f t="shared" si="18"/>
        <v>-3.8</v>
      </c>
      <c r="AO18" s="29">
        <f t="shared" si="19"/>
        <v>3.8</v>
      </c>
      <c r="AP18" s="29">
        <v>3.1</v>
      </c>
      <c r="AQ18" s="29">
        <v>2.1</v>
      </c>
      <c r="AR18" s="29">
        <f t="shared" si="20"/>
        <v>-1</v>
      </c>
      <c r="AS18" s="29">
        <f t="shared" si="21"/>
        <v>1</v>
      </c>
      <c r="AT18">
        <v>0.4</v>
      </c>
      <c r="AU18">
        <v>3.3</v>
      </c>
      <c r="AV18" s="29">
        <f t="shared" si="22"/>
        <v>2.9</v>
      </c>
      <c r="AW18" s="29">
        <f t="shared" si="23"/>
        <v>2.9</v>
      </c>
      <c r="AX18" s="55">
        <v>3.7</v>
      </c>
      <c r="AY18" s="29">
        <v>-1.1</v>
      </c>
      <c r="AZ18" s="29">
        <f t="shared" si="24"/>
        <v>-4.800000000000001</v>
      </c>
      <c r="BA18" s="29">
        <f t="shared" si="25"/>
        <v>4.800000000000001</v>
      </c>
      <c r="BB18" s="29">
        <v>6.5</v>
      </c>
      <c r="BC18" s="29">
        <v>1.7</v>
      </c>
      <c r="BD18" s="29">
        <f t="shared" si="26"/>
        <v>-4.8</v>
      </c>
      <c r="BE18" s="29">
        <f t="shared" si="27"/>
        <v>4.8</v>
      </c>
      <c r="BF18">
        <v>2.6</v>
      </c>
      <c r="BG18">
        <v>2.9</v>
      </c>
      <c r="BH18" s="29">
        <f t="shared" si="28"/>
        <v>0.2999999999999998</v>
      </c>
      <c r="BI18" s="29">
        <f t="shared" si="29"/>
        <v>0.2999999999999998</v>
      </c>
      <c r="BJ18" s="55">
        <v>4.3</v>
      </c>
      <c r="BK18" s="29">
        <v>4.8</v>
      </c>
      <c r="BL18" s="29">
        <f t="shared" si="30"/>
        <v>0.5</v>
      </c>
      <c r="BM18" s="29">
        <f t="shared" si="31"/>
        <v>0.5</v>
      </c>
      <c r="BN18" s="29">
        <v>7.2</v>
      </c>
      <c r="BO18" s="29">
        <v>5.7</v>
      </c>
      <c r="BP18" s="29">
        <f t="shared" si="32"/>
        <v>-1.5</v>
      </c>
      <c r="BQ18" s="29">
        <f t="shared" si="33"/>
        <v>1.5</v>
      </c>
      <c r="BR18">
        <v>2.8</v>
      </c>
      <c r="BS18">
        <v>0.9</v>
      </c>
      <c r="BT18" s="29">
        <f t="shared" si="34"/>
        <v>-1.9</v>
      </c>
      <c r="BU18" s="29">
        <f t="shared" si="35"/>
        <v>1.9</v>
      </c>
    </row>
    <row r="19" spans="1:73" ht="12.75">
      <c r="A19" s="29" t="s">
        <v>281</v>
      </c>
      <c r="B19" s="29">
        <v>-2.2</v>
      </c>
      <c r="C19" s="29">
        <v>0.7</v>
      </c>
      <c r="D19" s="29">
        <f t="shared" si="0"/>
        <v>2.9000000000000004</v>
      </c>
      <c r="E19" s="29">
        <f t="shared" si="1"/>
        <v>2.9000000000000004</v>
      </c>
      <c r="F19" s="29">
        <v>3.5</v>
      </c>
      <c r="G19" s="29">
        <v>6.4</v>
      </c>
      <c r="H19" s="29">
        <f t="shared" si="2"/>
        <v>2.9000000000000004</v>
      </c>
      <c r="I19" s="29">
        <f t="shared" si="3"/>
        <v>2.9000000000000004</v>
      </c>
      <c r="J19">
        <v>5.9</v>
      </c>
      <c r="K19">
        <v>5.6</v>
      </c>
      <c r="L19" s="29">
        <f t="shared" si="4"/>
        <v>-0.3000000000000007</v>
      </c>
      <c r="M19" s="29">
        <f t="shared" si="5"/>
        <v>0.3000000000000007</v>
      </c>
      <c r="N19" s="55">
        <v>-1.7</v>
      </c>
      <c r="O19" s="29">
        <v>1.4</v>
      </c>
      <c r="P19" s="29">
        <f t="shared" si="6"/>
        <v>3.0999999999999996</v>
      </c>
      <c r="Q19" s="29">
        <f t="shared" si="7"/>
        <v>3.0999999999999996</v>
      </c>
      <c r="R19" s="29">
        <v>4.7</v>
      </c>
      <c r="S19" s="29">
        <v>7.3</v>
      </c>
      <c r="T19" s="29">
        <f t="shared" si="8"/>
        <v>2.5999999999999996</v>
      </c>
      <c r="U19" s="29">
        <f t="shared" si="9"/>
        <v>2.5999999999999996</v>
      </c>
      <c r="V19">
        <v>6.5</v>
      </c>
      <c r="W19">
        <v>5.8</v>
      </c>
      <c r="X19" s="29">
        <f t="shared" si="10"/>
        <v>-0.7000000000000002</v>
      </c>
      <c r="Y19" s="29">
        <f t="shared" si="11"/>
        <v>0.7000000000000002</v>
      </c>
      <c r="Z19" s="55">
        <v>3.5</v>
      </c>
      <c r="AA19" s="29">
        <v>1.7</v>
      </c>
      <c r="AB19" s="29">
        <f t="shared" si="12"/>
        <v>-1.8</v>
      </c>
      <c r="AC19" s="29">
        <f t="shared" si="13"/>
        <v>1.8</v>
      </c>
      <c r="AD19" s="29">
        <v>5.4</v>
      </c>
      <c r="AE19" s="29">
        <v>4.1</v>
      </c>
      <c r="AF19" s="29">
        <f t="shared" si="14"/>
        <v>-1.3000000000000007</v>
      </c>
      <c r="AG19" s="29">
        <f t="shared" si="15"/>
        <v>1.3000000000000007</v>
      </c>
      <c r="AH19">
        <v>1.8</v>
      </c>
      <c r="AI19">
        <v>2.4</v>
      </c>
      <c r="AJ19" s="29">
        <f t="shared" si="16"/>
        <v>0.5999999999999999</v>
      </c>
      <c r="AK19" s="29">
        <f t="shared" si="17"/>
        <v>0.5999999999999999</v>
      </c>
      <c r="AL19" s="55">
        <v>3.8</v>
      </c>
      <c r="AM19" s="29">
        <v>1.4</v>
      </c>
      <c r="AN19" s="29">
        <f t="shared" si="18"/>
        <v>-2.4</v>
      </c>
      <c r="AO19" s="29">
        <f t="shared" si="19"/>
        <v>2.4</v>
      </c>
      <c r="AP19" s="29">
        <v>7.4</v>
      </c>
      <c r="AQ19" s="29">
        <v>5.9</v>
      </c>
      <c r="AR19" s="29">
        <f t="shared" si="20"/>
        <v>-1.5</v>
      </c>
      <c r="AS19" s="29">
        <f t="shared" si="21"/>
        <v>1.5</v>
      </c>
      <c r="AT19">
        <v>3.5</v>
      </c>
      <c r="AU19">
        <v>4.5</v>
      </c>
      <c r="AV19" s="29">
        <f t="shared" si="22"/>
        <v>1</v>
      </c>
      <c r="AW19" s="29">
        <f t="shared" si="23"/>
        <v>1</v>
      </c>
      <c r="AX19" s="55">
        <v>2.6</v>
      </c>
      <c r="AY19" s="29">
        <v>2.7</v>
      </c>
      <c r="AZ19" s="29">
        <f t="shared" si="24"/>
        <v>0.10000000000000009</v>
      </c>
      <c r="BA19" s="29">
        <f t="shared" si="25"/>
        <v>0.10000000000000009</v>
      </c>
      <c r="BB19" s="29">
        <v>2.1</v>
      </c>
      <c r="BC19" s="29">
        <v>1.8</v>
      </c>
      <c r="BD19" s="29">
        <f t="shared" si="26"/>
        <v>-0.30000000000000004</v>
      </c>
      <c r="BE19" s="29">
        <f t="shared" si="27"/>
        <v>0.30000000000000004</v>
      </c>
      <c r="BF19">
        <v>-0.5</v>
      </c>
      <c r="BG19">
        <v>-1</v>
      </c>
      <c r="BH19" s="29">
        <f t="shared" si="28"/>
        <v>-0.5</v>
      </c>
      <c r="BI19" s="29">
        <f t="shared" si="29"/>
        <v>0.5</v>
      </c>
      <c r="BJ19" s="55">
        <v>0.4</v>
      </c>
      <c r="BK19" s="29">
        <v>0.9</v>
      </c>
      <c r="BL19" s="29">
        <f t="shared" si="30"/>
        <v>0.5</v>
      </c>
      <c r="BM19" s="29">
        <f t="shared" si="31"/>
        <v>0.5</v>
      </c>
      <c r="BN19" s="29">
        <v>5.2</v>
      </c>
      <c r="BO19" s="29">
        <v>5.5</v>
      </c>
      <c r="BP19" s="29">
        <f t="shared" si="32"/>
        <v>0.2999999999999998</v>
      </c>
      <c r="BQ19" s="29">
        <f t="shared" si="33"/>
        <v>0.2999999999999998</v>
      </c>
      <c r="BR19">
        <v>4.7</v>
      </c>
      <c r="BS19">
        <v>4.6</v>
      </c>
      <c r="BT19" s="29">
        <f t="shared" si="34"/>
        <v>-0.10000000000000053</v>
      </c>
      <c r="BU19" s="29">
        <f t="shared" si="35"/>
        <v>0.10000000000000053</v>
      </c>
    </row>
    <row r="20" spans="1:73" ht="12.75">
      <c r="A20" s="29" t="s">
        <v>282</v>
      </c>
      <c r="B20" s="29">
        <v>1</v>
      </c>
      <c r="C20" s="29">
        <v>1.1</v>
      </c>
      <c r="D20" s="29">
        <f t="shared" si="0"/>
        <v>0.10000000000000009</v>
      </c>
      <c r="E20" s="29">
        <f t="shared" si="1"/>
        <v>0.10000000000000009</v>
      </c>
      <c r="F20" s="29">
        <v>2</v>
      </c>
      <c r="G20" s="29">
        <v>1.9</v>
      </c>
      <c r="H20" s="29">
        <f t="shared" si="2"/>
        <v>-0.10000000000000009</v>
      </c>
      <c r="I20" s="29">
        <f t="shared" si="3"/>
        <v>0.10000000000000009</v>
      </c>
      <c r="J20">
        <v>1</v>
      </c>
      <c r="K20">
        <v>0.8</v>
      </c>
      <c r="L20" s="29">
        <f t="shared" si="4"/>
        <v>-0.19999999999999996</v>
      </c>
      <c r="M20" s="29">
        <f t="shared" si="5"/>
        <v>0.19999999999999996</v>
      </c>
      <c r="N20" s="55">
        <v>1.3</v>
      </c>
      <c r="O20" s="29">
        <v>1.2</v>
      </c>
      <c r="P20" s="29">
        <f t="shared" si="6"/>
        <v>-0.10000000000000009</v>
      </c>
      <c r="Q20" s="29">
        <f t="shared" si="7"/>
        <v>0.10000000000000009</v>
      </c>
      <c r="R20" s="29">
        <v>2.8</v>
      </c>
      <c r="S20" s="29">
        <v>2.3</v>
      </c>
      <c r="T20" s="29">
        <f t="shared" si="8"/>
        <v>-0.5</v>
      </c>
      <c r="U20" s="29">
        <f t="shared" si="9"/>
        <v>0.5</v>
      </c>
      <c r="V20">
        <v>1.5</v>
      </c>
      <c r="W20">
        <v>1.1</v>
      </c>
      <c r="X20" s="29">
        <f t="shared" si="10"/>
        <v>-0.3999999999999999</v>
      </c>
      <c r="Y20" s="29">
        <f t="shared" si="11"/>
        <v>0.3999999999999999</v>
      </c>
      <c r="Z20" s="55">
        <v>4.3</v>
      </c>
      <c r="AA20" s="29">
        <v>0.5</v>
      </c>
      <c r="AB20" s="29">
        <f t="shared" si="12"/>
        <v>-3.8</v>
      </c>
      <c r="AC20" s="29">
        <f t="shared" si="13"/>
        <v>3.8</v>
      </c>
      <c r="AD20" s="29">
        <v>6.5</v>
      </c>
      <c r="AE20" s="29">
        <v>1.7</v>
      </c>
      <c r="AF20" s="29">
        <f t="shared" si="14"/>
        <v>-4.8</v>
      </c>
      <c r="AG20" s="29">
        <f t="shared" si="15"/>
        <v>4.8</v>
      </c>
      <c r="AH20">
        <v>2.1</v>
      </c>
      <c r="AI20">
        <v>1.2</v>
      </c>
      <c r="AJ20" s="29">
        <f t="shared" si="16"/>
        <v>-0.9000000000000001</v>
      </c>
      <c r="AK20" s="29">
        <f t="shared" si="17"/>
        <v>0.9000000000000001</v>
      </c>
      <c r="AL20" s="55">
        <v>3.7</v>
      </c>
      <c r="AM20" s="29">
        <v>-0.2</v>
      </c>
      <c r="AN20" s="29">
        <f t="shared" si="18"/>
        <v>-3.9000000000000004</v>
      </c>
      <c r="AO20" s="29">
        <f t="shared" si="19"/>
        <v>3.9000000000000004</v>
      </c>
      <c r="AP20" s="29">
        <v>6.6</v>
      </c>
      <c r="AQ20" s="29">
        <v>1.4</v>
      </c>
      <c r="AR20" s="29">
        <f t="shared" si="20"/>
        <v>-5.199999999999999</v>
      </c>
      <c r="AS20" s="29">
        <f t="shared" si="21"/>
        <v>5.199999999999999</v>
      </c>
      <c r="AT20">
        <v>2.8</v>
      </c>
      <c r="AU20">
        <v>1.6</v>
      </c>
      <c r="AV20" s="29">
        <f t="shared" si="22"/>
        <v>-1.1999999999999997</v>
      </c>
      <c r="AW20" s="29">
        <f t="shared" si="23"/>
        <v>1.1999999999999997</v>
      </c>
      <c r="AX20" s="55">
        <v>5.1</v>
      </c>
      <c r="AY20" s="29">
        <v>1.1</v>
      </c>
      <c r="AZ20" s="29">
        <f t="shared" si="24"/>
        <v>-3.9999999999999996</v>
      </c>
      <c r="BA20" s="29">
        <f t="shared" si="25"/>
        <v>3.9999999999999996</v>
      </c>
      <c r="BB20" s="29">
        <v>6.2</v>
      </c>
      <c r="BC20" s="29">
        <v>1.8</v>
      </c>
      <c r="BD20" s="29">
        <f t="shared" si="26"/>
        <v>-4.4</v>
      </c>
      <c r="BE20" s="29">
        <f t="shared" si="27"/>
        <v>4.4</v>
      </c>
      <c r="BF20">
        <v>1.1</v>
      </c>
      <c r="BG20">
        <v>0.7</v>
      </c>
      <c r="BH20" s="29">
        <f t="shared" si="28"/>
        <v>-0.40000000000000013</v>
      </c>
      <c r="BI20" s="29">
        <f t="shared" si="29"/>
        <v>0.40000000000000013</v>
      </c>
      <c r="BJ20" s="55">
        <v>-1.1</v>
      </c>
      <c r="BK20" s="29">
        <v>-0.4</v>
      </c>
      <c r="BL20" s="29">
        <f t="shared" si="30"/>
        <v>0.7000000000000001</v>
      </c>
      <c r="BM20" s="29">
        <f t="shared" si="31"/>
        <v>0.7000000000000001</v>
      </c>
      <c r="BN20" s="29">
        <v>2.1</v>
      </c>
      <c r="BO20" s="29">
        <v>2</v>
      </c>
      <c r="BP20" s="29">
        <f t="shared" si="32"/>
        <v>-0.10000000000000009</v>
      </c>
      <c r="BQ20" s="29">
        <f t="shared" si="33"/>
        <v>0.10000000000000009</v>
      </c>
      <c r="BR20">
        <v>3.3</v>
      </c>
      <c r="BS20">
        <v>2.4</v>
      </c>
      <c r="BT20" s="29">
        <f t="shared" si="34"/>
        <v>-0.8999999999999999</v>
      </c>
      <c r="BU20" s="29">
        <f t="shared" si="35"/>
        <v>0.8999999999999999</v>
      </c>
    </row>
    <row r="21" spans="1:73" ht="12.75">
      <c r="A21" s="29" t="s">
        <v>283</v>
      </c>
      <c r="B21" s="29">
        <v>-2</v>
      </c>
      <c r="C21" s="29">
        <v>0.9</v>
      </c>
      <c r="D21" s="29">
        <f t="shared" si="0"/>
        <v>2.9</v>
      </c>
      <c r="E21" s="29">
        <f t="shared" si="1"/>
        <v>2.9</v>
      </c>
      <c r="F21" s="29">
        <v>2.1</v>
      </c>
      <c r="G21" s="29">
        <v>5.6</v>
      </c>
      <c r="H21" s="29">
        <f t="shared" si="2"/>
        <v>3.4999999999999996</v>
      </c>
      <c r="I21" s="29">
        <f t="shared" si="3"/>
        <v>3.4999999999999996</v>
      </c>
      <c r="J21">
        <v>4.1</v>
      </c>
      <c r="K21">
        <v>4.7</v>
      </c>
      <c r="L21" s="29">
        <f t="shared" si="4"/>
        <v>0.6000000000000005</v>
      </c>
      <c r="M21" s="29">
        <f t="shared" si="5"/>
        <v>0.6000000000000005</v>
      </c>
      <c r="N21" s="55">
        <v>0</v>
      </c>
      <c r="O21" s="29">
        <v>2.4</v>
      </c>
      <c r="P21" s="29">
        <f t="shared" si="6"/>
        <v>2.4</v>
      </c>
      <c r="Q21" s="29">
        <f t="shared" si="7"/>
        <v>2.4</v>
      </c>
      <c r="R21" s="29">
        <v>3.6</v>
      </c>
      <c r="S21" s="29">
        <v>7</v>
      </c>
      <c r="T21" s="29">
        <f t="shared" si="8"/>
        <v>3.4</v>
      </c>
      <c r="U21" s="29">
        <f t="shared" si="9"/>
        <v>3.4</v>
      </c>
      <c r="V21">
        <v>3.5</v>
      </c>
      <c r="W21">
        <v>4.5</v>
      </c>
      <c r="X21" s="29">
        <f t="shared" si="10"/>
        <v>1</v>
      </c>
      <c r="Y21" s="29">
        <f t="shared" si="11"/>
        <v>1</v>
      </c>
      <c r="Z21" s="55">
        <v>0.9</v>
      </c>
      <c r="AA21" s="29">
        <v>3</v>
      </c>
      <c r="AB21" s="29">
        <f t="shared" si="12"/>
        <v>2.1</v>
      </c>
      <c r="AC21" s="29">
        <f t="shared" si="13"/>
        <v>2.1</v>
      </c>
      <c r="AD21" s="29">
        <v>4.9</v>
      </c>
      <c r="AE21" s="29">
        <v>5.3</v>
      </c>
      <c r="AF21" s="29">
        <f t="shared" si="14"/>
        <v>0.39999999999999947</v>
      </c>
      <c r="AG21" s="29">
        <f t="shared" si="15"/>
        <v>0.39999999999999947</v>
      </c>
      <c r="AH21">
        <v>3.9</v>
      </c>
      <c r="AI21">
        <v>2.2</v>
      </c>
      <c r="AJ21" s="29">
        <f t="shared" si="16"/>
        <v>-1.6999999999999997</v>
      </c>
      <c r="AK21" s="29">
        <f t="shared" si="17"/>
        <v>1.6999999999999997</v>
      </c>
      <c r="AL21" s="55">
        <v>0.1</v>
      </c>
      <c r="AM21" s="29">
        <v>3.8</v>
      </c>
      <c r="AN21" s="29">
        <f t="shared" si="18"/>
        <v>3.6999999999999997</v>
      </c>
      <c r="AO21" s="29">
        <f t="shared" si="19"/>
        <v>3.6999999999999997</v>
      </c>
      <c r="AP21" s="29">
        <v>4.7</v>
      </c>
      <c r="AQ21" s="29">
        <v>6.9</v>
      </c>
      <c r="AR21" s="29">
        <f t="shared" si="20"/>
        <v>2.2</v>
      </c>
      <c r="AS21" s="29">
        <f t="shared" si="21"/>
        <v>2.2</v>
      </c>
      <c r="AT21">
        <v>4.6</v>
      </c>
      <c r="AU21">
        <v>3</v>
      </c>
      <c r="AV21" s="29">
        <f t="shared" si="22"/>
        <v>-1.5999999999999996</v>
      </c>
      <c r="AW21" s="29">
        <f t="shared" si="23"/>
        <v>1.5999999999999996</v>
      </c>
      <c r="AX21" s="55">
        <v>2.2</v>
      </c>
      <c r="AY21" s="29">
        <v>1.7</v>
      </c>
      <c r="AZ21" s="29">
        <f t="shared" si="24"/>
        <v>-0.5000000000000002</v>
      </c>
      <c r="BA21" s="29">
        <f t="shared" si="25"/>
        <v>0.5000000000000002</v>
      </c>
      <c r="BB21" s="29">
        <v>5.1</v>
      </c>
      <c r="BC21" s="29">
        <v>2.7</v>
      </c>
      <c r="BD21" s="29">
        <f t="shared" si="26"/>
        <v>-2.3999999999999995</v>
      </c>
      <c r="BE21" s="29">
        <f t="shared" si="27"/>
        <v>2.3999999999999995</v>
      </c>
      <c r="BF21">
        <v>2.8</v>
      </c>
      <c r="BG21">
        <v>1</v>
      </c>
      <c r="BH21" s="29">
        <f t="shared" si="28"/>
        <v>-1.7999999999999998</v>
      </c>
      <c r="BI21" s="29">
        <f t="shared" si="29"/>
        <v>1.7999999999999998</v>
      </c>
      <c r="BJ21" s="55">
        <v>0.2</v>
      </c>
      <c r="BK21" s="29">
        <v>2.6</v>
      </c>
      <c r="BL21" s="29">
        <f t="shared" si="30"/>
        <v>2.4</v>
      </c>
      <c r="BM21" s="29">
        <f t="shared" si="31"/>
        <v>2.4</v>
      </c>
      <c r="BN21" s="29">
        <v>4.5</v>
      </c>
      <c r="BO21" s="29">
        <v>7.9</v>
      </c>
      <c r="BP21" s="29">
        <f t="shared" si="32"/>
        <v>3.4000000000000004</v>
      </c>
      <c r="BQ21" s="29">
        <f t="shared" si="33"/>
        <v>3.4000000000000004</v>
      </c>
      <c r="BR21">
        <v>4.2</v>
      </c>
      <c r="BS21">
        <v>5.2</v>
      </c>
      <c r="BT21" s="29">
        <f t="shared" si="34"/>
        <v>1</v>
      </c>
      <c r="BU21" s="29">
        <f t="shared" si="35"/>
        <v>1</v>
      </c>
    </row>
    <row r="22" spans="1:73" ht="12.75">
      <c r="A22" s="29" t="s">
        <v>284</v>
      </c>
      <c r="B22" s="29">
        <v>3.5</v>
      </c>
      <c r="C22" s="29">
        <v>0.7</v>
      </c>
      <c r="D22" s="29">
        <f t="shared" si="0"/>
        <v>-2.8</v>
      </c>
      <c r="E22" s="29">
        <f t="shared" si="1"/>
        <v>2.8</v>
      </c>
      <c r="F22" s="29">
        <v>6.7</v>
      </c>
      <c r="G22" s="29">
        <v>4.5</v>
      </c>
      <c r="H22" s="29">
        <f t="shared" si="2"/>
        <v>-2.2</v>
      </c>
      <c r="I22" s="29">
        <f t="shared" si="3"/>
        <v>2.2</v>
      </c>
      <c r="J22">
        <v>3.1</v>
      </c>
      <c r="K22">
        <v>3.8</v>
      </c>
      <c r="L22" s="29">
        <f t="shared" si="4"/>
        <v>0.6999999999999997</v>
      </c>
      <c r="M22" s="29">
        <f t="shared" si="5"/>
        <v>0.6999999999999997</v>
      </c>
      <c r="N22" s="55">
        <v>0.5</v>
      </c>
      <c r="O22" s="29">
        <v>-1.6</v>
      </c>
      <c r="P22" s="29">
        <f t="shared" si="6"/>
        <v>-2.1</v>
      </c>
      <c r="Q22" s="29">
        <f t="shared" si="7"/>
        <v>2.1</v>
      </c>
      <c r="R22" s="29">
        <v>3.6</v>
      </c>
      <c r="S22" s="29">
        <v>2.4</v>
      </c>
      <c r="T22" s="29">
        <f t="shared" si="8"/>
        <v>-1.2000000000000002</v>
      </c>
      <c r="U22" s="29">
        <f t="shared" si="9"/>
        <v>1.2000000000000002</v>
      </c>
      <c r="V22">
        <v>3.1</v>
      </c>
      <c r="W22">
        <v>4</v>
      </c>
      <c r="X22" s="29">
        <f t="shared" si="10"/>
        <v>0.8999999999999999</v>
      </c>
      <c r="Y22" s="29">
        <f t="shared" si="11"/>
        <v>0.8999999999999999</v>
      </c>
      <c r="Z22" s="55">
        <v>3.8</v>
      </c>
      <c r="AA22" s="29">
        <v>0.8</v>
      </c>
      <c r="AB22" s="29">
        <f t="shared" si="12"/>
        <v>-3</v>
      </c>
      <c r="AC22" s="29">
        <f t="shared" si="13"/>
        <v>3</v>
      </c>
      <c r="AD22" s="29">
        <v>4.6</v>
      </c>
      <c r="AE22" s="29">
        <v>2.4</v>
      </c>
      <c r="AF22" s="29">
        <f t="shared" si="14"/>
        <v>-2.1999999999999997</v>
      </c>
      <c r="AG22" s="29">
        <f t="shared" si="15"/>
        <v>2.1999999999999997</v>
      </c>
      <c r="AH22">
        <v>0.8</v>
      </c>
      <c r="AI22">
        <v>1.5</v>
      </c>
      <c r="AJ22" s="29">
        <f t="shared" si="16"/>
        <v>0.7</v>
      </c>
      <c r="AK22" s="29">
        <f t="shared" si="17"/>
        <v>0.7</v>
      </c>
      <c r="AL22" s="55">
        <v>3.6</v>
      </c>
      <c r="AM22" s="29">
        <v>-0.5</v>
      </c>
      <c r="AN22" s="29">
        <f t="shared" si="18"/>
        <v>-4.1</v>
      </c>
      <c r="AO22" s="29">
        <f t="shared" si="19"/>
        <v>4.1</v>
      </c>
      <c r="AP22" s="29">
        <v>4.2</v>
      </c>
      <c r="AQ22" s="29">
        <v>0.9</v>
      </c>
      <c r="AR22" s="29">
        <f t="shared" si="20"/>
        <v>-3.3000000000000003</v>
      </c>
      <c r="AS22" s="29">
        <f t="shared" si="21"/>
        <v>3.3000000000000003</v>
      </c>
      <c r="AT22">
        <v>0.5</v>
      </c>
      <c r="AU22">
        <v>1.4</v>
      </c>
      <c r="AV22" s="29">
        <f t="shared" si="22"/>
        <v>0.8999999999999999</v>
      </c>
      <c r="AW22" s="29">
        <f t="shared" si="23"/>
        <v>0.8999999999999999</v>
      </c>
      <c r="AX22" s="55">
        <v>4</v>
      </c>
      <c r="AY22" s="29">
        <v>1.9</v>
      </c>
      <c r="AZ22" s="29">
        <f t="shared" si="24"/>
        <v>-2.1</v>
      </c>
      <c r="BA22" s="29">
        <f t="shared" si="25"/>
        <v>2.1</v>
      </c>
      <c r="BB22" s="29">
        <v>5.3</v>
      </c>
      <c r="BC22" s="29">
        <v>3.7</v>
      </c>
      <c r="BD22" s="29">
        <f t="shared" si="26"/>
        <v>-1.5999999999999996</v>
      </c>
      <c r="BE22" s="29">
        <f t="shared" si="27"/>
        <v>1.5999999999999996</v>
      </c>
      <c r="BF22">
        <v>1.2</v>
      </c>
      <c r="BG22">
        <v>1.7</v>
      </c>
      <c r="BH22" s="29">
        <f t="shared" si="28"/>
        <v>0.5</v>
      </c>
      <c r="BI22" s="29">
        <f t="shared" si="29"/>
        <v>0.5</v>
      </c>
      <c r="BJ22" s="55">
        <v>-1.3</v>
      </c>
      <c r="BK22" s="29">
        <v>-4.8</v>
      </c>
      <c r="BL22" s="29">
        <f t="shared" si="30"/>
        <v>-3.5</v>
      </c>
      <c r="BM22" s="29">
        <f t="shared" si="31"/>
        <v>3.5</v>
      </c>
      <c r="BN22" s="29">
        <v>1.4</v>
      </c>
      <c r="BO22" s="29">
        <v>-0.9</v>
      </c>
      <c r="BP22" s="29">
        <f t="shared" si="32"/>
        <v>-2.3</v>
      </c>
      <c r="BQ22" s="29">
        <f t="shared" si="33"/>
        <v>2.3</v>
      </c>
      <c r="BR22">
        <v>2.7</v>
      </c>
      <c r="BS22">
        <v>4.1</v>
      </c>
      <c r="BT22" s="29">
        <f t="shared" si="34"/>
        <v>1.3999999999999995</v>
      </c>
      <c r="BU22" s="29">
        <f t="shared" si="35"/>
        <v>1.3999999999999995</v>
      </c>
    </row>
    <row r="23" spans="1:73" ht="12.75">
      <c r="A23" s="29" t="s">
        <v>285</v>
      </c>
      <c r="B23" s="29">
        <v>0.9</v>
      </c>
      <c r="C23" s="29">
        <v>1.3</v>
      </c>
      <c r="D23" s="29">
        <f t="shared" si="0"/>
        <v>0.4</v>
      </c>
      <c r="E23" s="29">
        <f t="shared" si="1"/>
        <v>0.4</v>
      </c>
      <c r="F23" s="29">
        <v>1.4</v>
      </c>
      <c r="G23" s="29">
        <v>2.4</v>
      </c>
      <c r="H23" s="29">
        <f t="shared" si="2"/>
        <v>1</v>
      </c>
      <c r="I23" s="29">
        <f t="shared" si="3"/>
        <v>1</v>
      </c>
      <c r="J23">
        <v>0.4</v>
      </c>
      <c r="K23">
        <v>1.1</v>
      </c>
      <c r="L23" s="29">
        <f t="shared" si="4"/>
        <v>0.7000000000000001</v>
      </c>
      <c r="M23" s="29">
        <f t="shared" si="5"/>
        <v>0.7000000000000001</v>
      </c>
      <c r="N23" s="55">
        <v>0.2</v>
      </c>
      <c r="O23" s="29">
        <v>1</v>
      </c>
      <c r="P23" s="29">
        <f t="shared" si="6"/>
        <v>0.8</v>
      </c>
      <c r="Q23" s="29">
        <f t="shared" si="7"/>
        <v>0.8</v>
      </c>
      <c r="R23" s="29">
        <v>1.7</v>
      </c>
      <c r="S23" s="29">
        <v>2.6</v>
      </c>
      <c r="T23" s="29">
        <f t="shared" si="8"/>
        <v>0.9000000000000001</v>
      </c>
      <c r="U23" s="29">
        <f t="shared" si="9"/>
        <v>0.9000000000000001</v>
      </c>
      <c r="V23">
        <v>1.5</v>
      </c>
      <c r="W23">
        <v>1.6</v>
      </c>
      <c r="X23" s="29">
        <f t="shared" si="10"/>
        <v>0.10000000000000009</v>
      </c>
      <c r="Y23" s="29">
        <f t="shared" si="11"/>
        <v>0.10000000000000009</v>
      </c>
      <c r="Z23" s="55">
        <v>2.4</v>
      </c>
      <c r="AA23" s="29">
        <v>-3</v>
      </c>
      <c r="AB23" s="29">
        <f t="shared" si="12"/>
        <v>-5.4</v>
      </c>
      <c r="AC23" s="29">
        <f t="shared" si="13"/>
        <v>5.4</v>
      </c>
      <c r="AD23" s="29">
        <v>2.1</v>
      </c>
      <c r="AE23" s="29">
        <v>-3.3</v>
      </c>
      <c r="AF23" s="29">
        <f t="shared" si="14"/>
        <v>-5.4</v>
      </c>
      <c r="AG23" s="29">
        <f t="shared" si="15"/>
        <v>5.4</v>
      </c>
      <c r="AH23">
        <v>-0.3</v>
      </c>
      <c r="AI23">
        <v>-0.3</v>
      </c>
      <c r="AJ23" s="29">
        <f t="shared" si="16"/>
        <v>0</v>
      </c>
      <c r="AK23" s="29">
        <f t="shared" si="17"/>
        <v>0</v>
      </c>
      <c r="AL23" s="55">
        <v>4.6</v>
      </c>
      <c r="AM23" s="29">
        <v>-3.5</v>
      </c>
      <c r="AN23" s="29">
        <f t="shared" si="18"/>
        <v>-8.1</v>
      </c>
      <c r="AO23" s="29">
        <f t="shared" si="19"/>
        <v>8.1</v>
      </c>
      <c r="AP23" s="29">
        <v>2</v>
      </c>
      <c r="AQ23" s="29">
        <v>-5.7</v>
      </c>
      <c r="AR23" s="29">
        <f t="shared" si="20"/>
        <v>-7.7</v>
      </c>
      <c r="AS23" s="29">
        <f t="shared" si="21"/>
        <v>7.7</v>
      </c>
      <c r="AT23">
        <v>-2.4</v>
      </c>
      <c r="AU23">
        <v>-2.3</v>
      </c>
      <c r="AV23" s="29">
        <f t="shared" si="22"/>
        <v>0.10000000000000009</v>
      </c>
      <c r="AW23" s="29">
        <f t="shared" si="23"/>
        <v>0.10000000000000009</v>
      </c>
      <c r="AX23" s="55">
        <v>-0.7</v>
      </c>
      <c r="AY23" s="29">
        <v>-3.6</v>
      </c>
      <c r="AZ23" s="29">
        <f t="shared" si="24"/>
        <v>-2.9000000000000004</v>
      </c>
      <c r="BA23" s="29">
        <f t="shared" si="25"/>
        <v>2.9000000000000004</v>
      </c>
      <c r="BB23" s="29">
        <v>2.3</v>
      </c>
      <c r="BC23" s="29">
        <v>-0.6</v>
      </c>
      <c r="BD23" s="29">
        <f t="shared" si="26"/>
        <v>-2.9</v>
      </c>
      <c r="BE23" s="29">
        <f t="shared" si="27"/>
        <v>2.9</v>
      </c>
      <c r="BF23">
        <v>3</v>
      </c>
      <c r="BG23">
        <v>3.1</v>
      </c>
      <c r="BH23" s="29">
        <f t="shared" si="28"/>
        <v>0.10000000000000009</v>
      </c>
      <c r="BI23" s="29">
        <f t="shared" si="29"/>
        <v>0.10000000000000009</v>
      </c>
      <c r="BJ23" s="55">
        <v>-0.2</v>
      </c>
      <c r="BK23" s="29">
        <v>-3.5</v>
      </c>
      <c r="BL23" s="29">
        <f t="shared" si="30"/>
        <v>-3.3</v>
      </c>
      <c r="BM23" s="29">
        <f t="shared" si="31"/>
        <v>3.3</v>
      </c>
      <c r="BN23" s="29">
        <v>1.7</v>
      </c>
      <c r="BO23" s="29">
        <v>-1.6</v>
      </c>
      <c r="BP23" s="29">
        <f t="shared" si="32"/>
        <v>-3.3</v>
      </c>
      <c r="BQ23" s="29">
        <f t="shared" si="33"/>
        <v>3.3</v>
      </c>
      <c r="BR23">
        <v>1.9</v>
      </c>
      <c r="BS23">
        <v>2</v>
      </c>
      <c r="BT23" s="29">
        <f t="shared" si="34"/>
        <v>0.10000000000000009</v>
      </c>
      <c r="BU23" s="29">
        <f t="shared" si="35"/>
        <v>0.10000000000000009</v>
      </c>
    </row>
    <row r="24" spans="1:73" ht="12.75">
      <c r="A24" s="29" t="s">
        <v>286</v>
      </c>
      <c r="B24" s="29">
        <v>1.2</v>
      </c>
      <c r="C24" s="29">
        <v>1.4</v>
      </c>
      <c r="D24" s="29">
        <f t="shared" si="0"/>
        <v>0.19999999999999996</v>
      </c>
      <c r="E24" s="29">
        <f t="shared" si="1"/>
        <v>0.19999999999999996</v>
      </c>
      <c r="F24" s="29">
        <v>3</v>
      </c>
      <c r="G24" s="29">
        <v>2.9</v>
      </c>
      <c r="H24" s="29">
        <f t="shared" si="2"/>
        <v>-0.10000000000000009</v>
      </c>
      <c r="I24" s="29">
        <f t="shared" si="3"/>
        <v>0.10000000000000009</v>
      </c>
      <c r="J24">
        <v>1.7</v>
      </c>
      <c r="K24">
        <v>1.4</v>
      </c>
      <c r="L24" s="29">
        <f t="shared" si="4"/>
        <v>-0.30000000000000004</v>
      </c>
      <c r="M24" s="29">
        <f t="shared" si="5"/>
        <v>0.30000000000000004</v>
      </c>
      <c r="N24" s="55">
        <v>2.1</v>
      </c>
      <c r="O24" s="29">
        <v>2</v>
      </c>
      <c r="P24" s="29">
        <f t="shared" si="6"/>
        <v>-0.10000000000000009</v>
      </c>
      <c r="Q24" s="29">
        <f t="shared" si="7"/>
        <v>0.10000000000000009</v>
      </c>
      <c r="R24" s="29">
        <v>3.1</v>
      </c>
      <c r="S24" s="29">
        <v>2.9</v>
      </c>
      <c r="T24" s="29">
        <f t="shared" si="8"/>
        <v>-0.20000000000000018</v>
      </c>
      <c r="U24" s="29">
        <f t="shared" si="9"/>
        <v>0.20000000000000018</v>
      </c>
      <c r="V24">
        <v>1</v>
      </c>
      <c r="W24">
        <v>0.9</v>
      </c>
      <c r="X24" s="29">
        <f t="shared" si="10"/>
        <v>-0.09999999999999998</v>
      </c>
      <c r="Y24" s="29">
        <f t="shared" si="11"/>
        <v>0.09999999999999998</v>
      </c>
      <c r="Z24" s="55">
        <v>1.4</v>
      </c>
      <c r="AA24" s="29">
        <v>-1.9</v>
      </c>
      <c r="AB24" s="29">
        <f t="shared" si="12"/>
        <v>-3.3</v>
      </c>
      <c r="AC24" s="29">
        <f t="shared" si="13"/>
        <v>3.3</v>
      </c>
      <c r="AD24" s="29">
        <v>1.3</v>
      </c>
      <c r="AE24" s="29">
        <v>-3</v>
      </c>
      <c r="AF24" s="29">
        <f t="shared" si="14"/>
        <v>-4.3</v>
      </c>
      <c r="AG24" s="29">
        <f t="shared" si="15"/>
        <v>4.3</v>
      </c>
      <c r="AH24">
        <v>-0.1</v>
      </c>
      <c r="AI24">
        <v>-1.1</v>
      </c>
      <c r="AJ24" s="29">
        <f t="shared" si="16"/>
        <v>-1</v>
      </c>
      <c r="AK24" s="29">
        <f t="shared" si="17"/>
        <v>1</v>
      </c>
      <c r="AL24" s="55">
        <v>1.7</v>
      </c>
      <c r="AM24" s="29">
        <v>-1.3</v>
      </c>
      <c r="AN24" s="29">
        <f t="shared" si="18"/>
        <v>-3</v>
      </c>
      <c r="AO24" s="29">
        <f t="shared" si="19"/>
        <v>3</v>
      </c>
      <c r="AP24" s="29">
        <v>0.1</v>
      </c>
      <c r="AQ24" s="29">
        <v>-3.9</v>
      </c>
      <c r="AR24" s="29">
        <f t="shared" si="20"/>
        <v>-4</v>
      </c>
      <c r="AS24" s="29">
        <f t="shared" si="21"/>
        <v>4</v>
      </c>
      <c r="AT24">
        <v>-1.6</v>
      </c>
      <c r="AU24">
        <v>-2.6</v>
      </c>
      <c r="AV24" s="29">
        <f t="shared" si="22"/>
        <v>-1</v>
      </c>
      <c r="AW24" s="29">
        <f t="shared" si="23"/>
        <v>1</v>
      </c>
      <c r="AX24" s="55">
        <v>1.2</v>
      </c>
      <c r="AY24" s="29">
        <v>-3.8</v>
      </c>
      <c r="AZ24" s="29">
        <f t="shared" si="24"/>
        <v>-5</v>
      </c>
      <c r="BA24" s="29">
        <f t="shared" si="25"/>
        <v>5</v>
      </c>
      <c r="BB24" s="29">
        <v>3.3</v>
      </c>
      <c r="BC24" s="29">
        <v>-2.4</v>
      </c>
      <c r="BD24" s="29">
        <f t="shared" si="26"/>
        <v>-5.699999999999999</v>
      </c>
      <c r="BE24" s="29">
        <f t="shared" si="27"/>
        <v>5.699999999999999</v>
      </c>
      <c r="BF24">
        <v>2.1</v>
      </c>
      <c r="BG24">
        <v>1.4</v>
      </c>
      <c r="BH24" s="29">
        <f t="shared" si="28"/>
        <v>-0.7000000000000002</v>
      </c>
      <c r="BI24" s="29">
        <f t="shared" si="29"/>
        <v>0.7000000000000002</v>
      </c>
      <c r="BJ24" s="55">
        <v>2.9</v>
      </c>
      <c r="BK24" s="29">
        <v>1.4</v>
      </c>
      <c r="BL24" s="29">
        <f t="shared" si="30"/>
        <v>-1.5</v>
      </c>
      <c r="BM24" s="29">
        <f t="shared" si="31"/>
        <v>1.5</v>
      </c>
      <c r="BN24" s="29">
        <v>4.2</v>
      </c>
      <c r="BO24" s="29">
        <v>2.1</v>
      </c>
      <c r="BP24" s="29">
        <f t="shared" si="32"/>
        <v>-2.1</v>
      </c>
      <c r="BQ24" s="29">
        <f t="shared" si="33"/>
        <v>2.1</v>
      </c>
      <c r="BR24">
        <v>1.3</v>
      </c>
      <c r="BS24">
        <v>0.7</v>
      </c>
      <c r="BT24" s="29">
        <f t="shared" si="34"/>
        <v>-0.6000000000000001</v>
      </c>
      <c r="BU24" s="29">
        <f t="shared" si="35"/>
        <v>0.6000000000000001</v>
      </c>
    </row>
    <row r="25" spans="1:73" ht="12.75">
      <c r="A25" s="29" t="s">
        <v>287</v>
      </c>
      <c r="B25" s="29">
        <v>0.2</v>
      </c>
      <c r="C25" s="29">
        <v>0.6</v>
      </c>
      <c r="D25" s="29">
        <f t="shared" si="0"/>
        <v>0.39999999999999997</v>
      </c>
      <c r="E25" s="29">
        <f t="shared" si="1"/>
        <v>0.39999999999999997</v>
      </c>
      <c r="F25" s="29">
        <v>0</v>
      </c>
      <c r="G25" s="29">
        <v>0.7</v>
      </c>
      <c r="H25" s="29">
        <f t="shared" si="2"/>
        <v>0.7</v>
      </c>
      <c r="I25" s="29">
        <f t="shared" si="3"/>
        <v>0.7</v>
      </c>
      <c r="J25">
        <v>-0.2</v>
      </c>
      <c r="K25">
        <v>0.1</v>
      </c>
      <c r="L25" s="29">
        <f t="shared" si="4"/>
        <v>0.30000000000000004</v>
      </c>
      <c r="M25" s="29">
        <f t="shared" si="5"/>
        <v>0.30000000000000004</v>
      </c>
      <c r="N25" s="55">
        <v>0.2</v>
      </c>
      <c r="O25" s="29">
        <v>0.6</v>
      </c>
      <c r="P25" s="29">
        <f t="shared" si="6"/>
        <v>0.39999999999999997</v>
      </c>
      <c r="Q25" s="29">
        <f t="shared" si="7"/>
        <v>0.39999999999999997</v>
      </c>
      <c r="R25" s="29">
        <v>-0.2</v>
      </c>
      <c r="S25" s="29">
        <v>0.7</v>
      </c>
      <c r="T25" s="29">
        <f t="shared" si="8"/>
        <v>0.8999999999999999</v>
      </c>
      <c r="U25" s="29">
        <f t="shared" si="9"/>
        <v>0.8999999999999999</v>
      </c>
      <c r="V25">
        <v>-0.4</v>
      </c>
      <c r="W25">
        <v>0</v>
      </c>
      <c r="X25" s="29">
        <f t="shared" si="10"/>
        <v>0.4</v>
      </c>
      <c r="Y25" s="29">
        <f t="shared" si="11"/>
        <v>0.4</v>
      </c>
      <c r="Z25" s="55">
        <v>3.2</v>
      </c>
      <c r="AA25" s="29">
        <v>4.7</v>
      </c>
      <c r="AB25" s="29">
        <f t="shared" si="12"/>
        <v>1.5</v>
      </c>
      <c r="AC25" s="29">
        <f t="shared" si="13"/>
        <v>1.5</v>
      </c>
      <c r="AD25" s="29">
        <v>-1.3</v>
      </c>
      <c r="AE25" s="29">
        <v>0.1</v>
      </c>
      <c r="AF25" s="29">
        <f t="shared" si="14"/>
        <v>1.4000000000000001</v>
      </c>
      <c r="AG25" s="29">
        <f t="shared" si="15"/>
        <v>1.4000000000000001</v>
      </c>
      <c r="AH25">
        <v>-4.4</v>
      </c>
      <c r="AI25">
        <v>-4.4</v>
      </c>
      <c r="AJ25" s="29">
        <f t="shared" si="16"/>
        <v>0</v>
      </c>
      <c r="AK25" s="29">
        <f t="shared" si="17"/>
        <v>0</v>
      </c>
      <c r="AL25" s="55">
        <v>0.2</v>
      </c>
      <c r="AM25" s="29">
        <v>1.9</v>
      </c>
      <c r="AN25" s="29">
        <f t="shared" si="18"/>
        <v>1.7</v>
      </c>
      <c r="AO25" s="29">
        <f t="shared" si="19"/>
        <v>1.7</v>
      </c>
      <c r="AP25" s="29">
        <v>-4.4</v>
      </c>
      <c r="AQ25" s="29">
        <v>-3.1</v>
      </c>
      <c r="AR25" s="29">
        <f t="shared" si="20"/>
        <v>1.3000000000000003</v>
      </c>
      <c r="AS25" s="29">
        <f t="shared" si="21"/>
        <v>1.3000000000000003</v>
      </c>
      <c r="AT25">
        <v>-4.6</v>
      </c>
      <c r="AU25">
        <v>-4.9</v>
      </c>
      <c r="AV25" s="29">
        <f t="shared" si="22"/>
        <v>-0.3000000000000007</v>
      </c>
      <c r="AW25" s="29">
        <f t="shared" si="23"/>
        <v>0.3000000000000007</v>
      </c>
      <c r="AX25" s="55">
        <v>8.4</v>
      </c>
      <c r="AY25" s="29">
        <v>7.5</v>
      </c>
      <c r="AZ25" s="29">
        <f t="shared" si="24"/>
        <v>-0.9000000000000004</v>
      </c>
      <c r="BA25" s="29">
        <f t="shared" si="25"/>
        <v>0.9000000000000004</v>
      </c>
      <c r="BB25" s="29">
        <v>4</v>
      </c>
      <c r="BC25" s="29">
        <v>3.6</v>
      </c>
      <c r="BD25" s="29">
        <f t="shared" si="26"/>
        <v>-0.3999999999999999</v>
      </c>
      <c r="BE25" s="29">
        <f t="shared" si="27"/>
        <v>0.3999999999999999</v>
      </c>
      <c r="BF25">
        <v>-4</v>
      </c>
      <c r="BG25">
        <v>-3.6</v>
      </c>
      <c r="BH25" s="29">
        <f t="shared" si="28"/>
        <v>0.3999999999999999</v>
      </c>
      <c r="BI25" s="29">
        <f t="shared" si="29"/>
        <v>0.3999999999999999</v>
      </c>
      <c r="BJ25" s="55">
        <v>-0.6</v>
      </c>
      <c r="BK25" s="29">
        <v>0.8</v>
      </c>
      <c r="BL25" s="29">
        <f t="shared" si="30"/>
        <v>1.4</v>
      </c>
      <c r="BM25" s="29">
        <f t="shared" si="31"/>
        <v>1.4</v>
      </c>
      <c r="BN25" s="29">
        <v>0.2</v>
      </c>
      <c r="BO25" s="29">
        <v>1.8</v>
      </c>
      <c r="BP25" s="29">
        <f t="shared" si="32"/>
        <v>1.6</v>
      </c>
      <c r="BQ25" s="29">
        <f t="shared" si="33"/>
        <v>1.6</v>
      </c>
      <c r="BR25">
        <v>0.9</v>
      </c>
      <c r="BS25">
        <v>1</v>
      </c>
      <c r="BT25" s="29">
        <f t="shared" si="34"/>
        <v>0.09999999999999998</v>
      </c>
      <c r="BU25" s="29">
        <f t="shared" si="35"/>
        <v>0.09999999999999998</v>
      </c>
    </row>
    <row r="26" spans="1:73" ht="12.75">
      <c r="A26" s="29" t="s">
        <v>288</v>
      </c>
      <c r="B26" s="29">
        <v>-0.5</v>
      </c>
      <c r="C26" s="29">
        <v>4.4</v>
      </c>
      <c r="D26" s="29">
        <f t="shared" si="0"/>
        <v>4.9</v>
      </c>
      <c r="E26" s="29">
        <f t="shared" si="1"/>
        <v>4.9</v>
      </c>
      <c r="F26" s="29">
        <v>2.7</v>
      </c>
      <c r="G26" s="29">
        <v>5</v>
      </c>
      <c r="H26" s="29">
        <f t="shared" si="2"/>
        <v>2.3</v>
      </c>
      <c r="I26" s="29">
        <f t="shared" si="3"/>
        <v>2.3</v>
      </c>
      <c r="J26">
        <v>3.1</v>
      </c>
      <c r="K26">
        <v>0.5</v>
      </c>
      <c r="L26" s="29">
        <f t="shared" si="4"/>
        <v>-2.6</v>
      </c>
      <c r="M26" s="29">
        <f t="shared" si="5"/>
        <v>2.6</v>
      </c>
      <c r="N26" s="55">
        <v>-1</v>
      </c>
      <c r="O26" s="29">
        <v>3.8</v>
      </c>
      <c r="P26" s="29">
        <f t="shared" si="6"/>
        <v>4.8</v>
      </c>
      <c r="Q26" s="29">
        <f t="shared" si="7"/>
        <v>4.8</v>
      </c>
      <c r="R26" s="29">
        <v>2.7</v>
      </c>
      <c r="S26" s="29">
        <v>4.7</v>
      </c>
      <c r="T26" s="29">
        <f t="shared" si="8"/>
        <v>2</v>
      </c>
      <c r="U26" s="29">
        <f t="shared" si="9"/>
        <v>2</v>
      </c>
      <c r="V26">
        <v>3.6</v>
      </c>
      <c r="W26">
        <v>0.9</v>
      </c>
      <c r="X26" s="29">
        <f t="shared" si="10"/>
        <v>-2.7</v>
      </c>
      <c r="Y26" s="29">
        <f t="shared" si="11"/>
        <v>2.7</v>
      </c>
      <c r="Z26" s="55">
        <v>4.1</v>
      </c>
      <c r="AA26" s="29">
        <v>5.2</v>
      </c>
      <c r="AB26" s="29">
        <f t="shared" si="12"/>
        <v>1.1000000000000005</v>
      </c>
      <c r="AC26" s="29">
        <f t="shared" si="13"/>
        <v>1.1000000000000005</v>
      </c>
      <c r="AD26" s="29">
        <v>0.8</v>
      </c>
      <c r="AE26" s="29">
        <v>3.4</v>
      </c>
      <c r="AF26" s="29">
        <f t="shared" si="14"/>
        <v>2.5999999999999996</v>
      </c>
      <c r="AG26" s="29">
        <f t="shared" si="15"/>
        <v>2.5999999999999996</v>
      </c>
      <c r="AH26">
        <v>-3.2</v>
      </c>
      <c r="AI26">
        <v>-1.7</v>
      </c>
      <c r="AJ26" s="29">
        <f t="shared" si="16"/>
        <v>1.5000000000000002</v>
      </c>
      <c r="AK26" s="29">
        <f t="shared" si="17"/>
        <v>1.5000000000000002</v>
      </c>
      <c r="AL26" s="55">
        <v>4.4</v>
      </c>
      <c r="AM26" s="29">
        <v>4.4</v>
      </c>
      <c r="AN26" s="29">
        <f t="shared" si="18"/>
        <v>0</v>
      </c>
      <c r="AO26" s="29">
        <f t="shared" si="19"/>
        <v>0</v>
      </c>
      <c r="AP26" s="29">
        <v>0.9</v>
      </c>
      <c r="AQ26" s="29">
        <v>2.3</v>
      </c>
      <c r="AR26" s="29">
        <f t="shared" si="20"/>
        <v>1.4</v>
      </c>
      <c r="AS26" s="29">
        <f t="shared" si="21"/>
        <v>1.4</v>
      </c>
      <c r="AT26">
        <v>-3.4</v>
      </c>
      <c r="AU26">
        <v>-2</v>
      </c>
      <c r="AV26" s="29">
        <f t="shared" si="22"/>
        <v>1.4</v>
      </c>
      <c r="AW26" s="29">
        <f t="shared" si="23"/>
        <v>1.4</v>
      </c>
      <c r="AX26" s="55">
        <v>3.8</v>
      </c>
      <c r="AY26" s="29">
        <v>5.5</v>
      </c>
      <c r="AZ26" s="29">
        <f t="shared" si="24"/>
        <v>1.7000000000000002</v>
      </c>
      <c r="BA26" s="29">
        <f t="shared" si="25"/>
        <v>1.7000000000000002</v>
      </c>
      <c r="BB26" s="29">
        <v>0.7</v>
      </c>
      <c r="BC26" s="29">
        <v>4.2</v>
      </c>
      <c r="BD26" s="29">
        <f t="shared" si="26"/>
        <v>3.5</v>
      </c>
      <c r="BE26" s="29">
        <f t="shared" si="27"/>
        <v>3.5</v>
      </c>
      <c r="BF26">
        <v>-2.9</v>
      </c>
      <c r="BG26">
        <v>-1.3</v>
      </c>
      <c r="BH26" s="29">
        <f t="shared" si="28"/>
        <v>1.5999999999999999</v>
      </c>
      <c r="BI26" s="29">
        <f t="shared" si="29"/>
        <v>1.5999999999999999</v>
      </c>
      <c r="BJ26" s="55">
        <v>-2.1</v>
      </c>
      <c r="BK26" s="29">
        <v>-2.4</v>
      </c>
      <c r="BL26" s="29">
        <f t="shared" si="30"/>
        <v>-0.2999999999999998</v>
      </c>
      <c r="BM26" s="29">
        <f t="shared" si="31"/>
        <v>0.2999999999999998</v>
      </c>
      <c r="BN26" s="29">
        <v>0.3</v>
      </c>
      <c r="BO26" s="29">
        <v>1.2</v>
      </c>
      <c r="BP26" s="29">
        <f t="shared" si="32"/>
        <v>0.8999999999999999</v>
      </c>
      <c r="BQ26" s="29">
        <f t="shared" si="33"/>
        <v>0.8999999999999999</v>
      </c>
      <c r="BR26">
        <v>2.4</v>
      </c>
      <c r="BS26">
        <v>3.7</v>
      </c>
      <c r="BT26" s="29">
        <f t="shared" si="34"/>
        <v>1.3000000000000003</v>
      </c>
      <c r="BU26" s="29">
        <f t="shared" si="35"/>
        <v>1.3000000000000003</v>
      </c>
    </row>
    <row r="27" spans="1:73" ht="12.75">
      <c r="A27" s="29" t="s">
        <v>289</v>
      </c>
      <c r="B27" s="29">
        <v>1.9</v>
      </c>
      <c r="C27" s="29">
        <v>2.8</v>
      </c>
      <c r="D27" s="29">
        <f t="shared" si="0"/>
        <v>0.8999999999999999</v>
      </c>
      <c r="E27" s="29">
        <f t="shared" si="1"/>
        <v>0.8999999999999999</v>
      </c>
      <c r="F27" s="29">
        <v>1.5</v>
      </c>
      <c r="G27" s="29">
        <v>0.5</v>
      </c>
      <c r="H27" s="29">
        <f t="shared" si="2"/>
        <v>-1</v>
      </c>
      <c r="I27" s="29">
        <f t="shared" si="3"/>
        <v>1</v>
      </c>
      <c r="J27">
        <v>-0.4</v>
      </c>
      <c r="K27">
        <v>-2.2</v>
      </c>
      <c r="L27" s="29">
        <f t="shared" si="4"/>
        <v>-1.8000000000000003</v>
      </c>
      <c r="M27" s="29">
        <f t="shared" si="5"/>
        <v>1.8000000000000003</v>
      </c>
      <c r="N27" s="55">
        <v>1.6</v>
      </c>
      <c r="O27" s="29">
        <v>2.7</v>
      </c>
      <c r="P27" s="29">
        <f t="shared" si="6"/>
        <v>1.1</v>
      </c>
      <c r="Q27" s="29">
        <f t="shared" si="7"/>
        <v>1.1</v>
      </c>
      <c r="R27" s="29">
        <v>1.5</v>
      </c>
      <c r="S27" s="29">
        <v>0.6</v>
      </c>
      <c r="T27" s="29">
        <f t="shared" si="8"/>
        <v>-0.9</v>
      </c>
      <c r="U27" s="29">
        <f t="shared" si="9"/>
        <v>0.9</v>
      </c>
      <c r="V27">
        <v>-0.1</v>
      </c>
      <c r="W27">
        <v>-2.1</v>
      </c>
      <c r="X27" s="29">
        <f t="shared" si="10"/>
        <v>-2</v>
      </c>
      <c r="Y27" s="29">
        <f t="shared" si="11"/>
        <v>2</v>
      </c>
      <c r="Z27" s="55">
        <v>3.7</v>
      </c>
      <c r="AA27" s="29">
        <v>2.5</v>
      </c>
      <c r="AB27" s="29">
        <f t="shared" si="12"/>
        <v>-1.2000000000000002</v>
      </c>
      <c r="AC27" s="29">
        <f t="shared" si="13"/>
        <v>1.2000000000000002</v>
      </c>
      <c r="AD27" s="29">
        <v>3.7</v>
      </c>
      <c r="AE27" s="29">
        <v>2.3</v>
      </c>
      <c r="AF27" s="29">
        <f t="shared" si="14"/>
        <v>-1.4000000000000004</v>
      </c>
      <c r="AG27" s="29">
        <f t="shared" si="15"/>
        <v>1.4000000000000004</v>
      </c>
      <c r="AH27">
        <v>0</v>
      </c>
      <c r="AI27">
        <v>-0.3</v>
      </c>
      <c r="AJ27" s="29">
        <f t="shared" si="16"/>
        <v>-0.3</v>
      </c>
      <c r="AK27" s="29">
        <f t="shared" si="17"/>
        <v>0.3</v>
      </c>
      <c r="AL27" s="55">
        <v>6.7</v>
      </c>
      <c r="AM27" s="29">
        <v>4.5</v>
      </c>
      <c r="AN27" s="29">
        <f t="shared" si="18"/>
        <v>-2.2</v>
      </c>
      <c r="AO27" s="29">
        <f t="shared" si="19"/>
        <v>2.2</v>
      </c>
      <c r="AP27" s="29">
        <v>6.3</v>
      </c>
      <c r="AQ27" s="29">
        <v>4.2</v>
      </c>
      <c r="AR27" s="29">
        <f t="shared" si="20"/>
        <v>-2.0999999999999996</v>
      </c>
      <c r="AS27" s="29">
        <f t="shared" si="21"/>
        <v>2.0999999999999996</v>
      </c>
      <c r="AT27">
        <v>-0.4</v>
      </c>
      <c r="AU27">
        <v>-0.3</v>
      </c>
      <c r="AV27" s="29">
        <f t="shared" si="22"/>
        <v>0.10000000000000003</v>
      </c>
      <c r="AW27" s="29">
        <f t="shared" si="23"/>
        <v>0.10000000000000003</v>
      </c>
      <c r="AX27" s="55">
        <v>-1.1</v>
      </c>
      <c r="AY27" s="29">
        <v>-0.6</v>
      </c>
      <c r="AZ27" s="29">
        <f t="shared" si="24"/>
        <v>0.5000000000000001</v>
      </c>
      <c r="BA27" s="29">
        <f t="shared" si="25"/>
        <v>0.5000000000000001</v>
      </c>
      <c r="BB27" s="29">
        <v>-0.6</v>
      </c>
      <c r="BC27" s="29">
        <v>-0.9</v>
      </c>
      <c r="BD27" s="29">
        <f t="shared" si="26"/>
        <v>-0.30000000000000004</v>
      </c>
      <c r="BE27" s="29">
        <f t="shared" si="27"/>
        <v>0.30000000000000004</v>
      </c>
      <c r="BF27">
        <v>0.5</v>
      </c>
      <c r="BG27">
        <v>-0.3</v>
      </c>
      <c r="BH27" s="29">
        <f t="shared" si="28"/>
        <v>-0.8</v>
      </c>
      <c r="BI27" s="29">
        <f t="shared" si="29"/>
        <v>0.8</v>
      </c>
      <c r="BJ27" s="55">
        <v>1.7</v>
      </c>
      <c r="BK27" s="29">
        <v>6.5</v>
      </c>
      <c r="BL27" s="29">
        <f t="shared" si="30"/>
        <v>4.8</v>
      </c>
      <c r="BM27" s="29">
        <f t="shared" si="31"/>
        <v>4.8</v>
      </c>
      <c r="BN27" s="29">
        <v>1.6</v>
      </c>
      <c r="BO27" s="29">
        <v>4.4</v>
      </c>
      <c r="BP27" s="29">
        <f t="shared" si="32"/>
        <v>2.8000000000000003</v>
      </c>
      <c r="BQ27" s="29">
        <f t="shared" si="33"/>
        <v>2.8000000000000003</v>
      </c>
      <c r="BR27">
        <v>-0.1</v>
      </c>
      <c r="BS27">
        <v>-2</v>
      </c>
      <c r="BT27" s="29">
        <f t="shared" si="34"/>
        <v>-1.9</v>
      </c>
      <c r="BU27" s="29">
        <f t="shared" si="35"/>
        <v>1.9</v>
      </c>
    </row>
    <row r="28" spans="1:73" ht="12.75">
      <c r="A28" s="29" t="s">
        <v>290</v>
      </c>
      <c r="B28" s="29">
        <v>1.9</v>
      </c>
      <c r="C28" s="29">
        <v>2.1</v>
      </c>
      <c r="D28" s="29">
        <f t="shared" si="0"/>
        <v>0.20000000000000018</v>
      </c>
      <c r="E28" s="29">
        <f t="shared" si="1"/>
        <v>0.20000000000000018</v>
      </c>
      <c r="F28" s="29">
        <v>1.5</v>
      </c>
      <c r="G28" s="29">
        <v>-0.9</v>
      </c>
      <c r="H28" s="29">
        <f t="shared" si="2"/>
        <v>-2.4</v>
      </c>
      <c r="I28" s="29">
        <f t="shared" si="3"/>
        <v>2.4</v>
      </c>
      <c r="J28">
        <v>-0.4</v>
      </c>
      <c r="K28">
        <v>-2.9</v>
      </c>
      <c r="L28" s="29">
        <f t="shared" si="4"/>
        <v>-2.5</v>
      </c>
      <c r="M28" s="29">
        <f t="shared" si="5"/>
        <v>2.5</v>
      </c>
      <c r="N28" s="55">
        <v>1.6</v>
      </c>
      <c r="O28" s="29">
        <v>1.6</v>
      </c>
      <c r="P28" s="29">
        <f t="shared" si="6"/>
        <v>0</v>
      </c>
      <c r="Q28" s="29">
        <f t="shared" si="7"/>
        <v>0</v>
      </c>
      <c r="R28" s="29">
        <v>1.5</v>
      </c>
      <c r="S28" s="29">
        <v>-1.1</v>
      </c>
      <c r="T28" s="29">
        <f t="shared" si="8"/>
        <v>-2.6</v>
      </c>
      <c r="U28" s="29">
        <f t="shared" si="9"/>
        <v>2.6</v>
      </c>
      <c r="V28">
        <v>-0.1</v>
      </c>
      <c r="W28">
        <v>-2.7</v>
      </c>
      <c r="X28" s="29">
        <f t="shared" si="10"/>
        <v>-2.6</v>
      </c>
      <c r="Y28" s="29">
        <f t="shared" si="11"/>
        <v>2.6</v>
      </c>
      <c r="Z28" s="55">
        <v>5.6</v>
      </c>
      <c r="AA28" s="29">
        <v>5.3</v>
      </c>
      <c r="AB28" s="29">
        <f t="shared" si="12"/>
        <v>-0.2999999999999998</v>
      </c>
      <c r="AC28" s="29">
        <f t="shared" si="13"/>
        <v>0.2999999999999998</v>
      </c>
      <c r="AD28" s="29">
        <v>3.6</v>
      </c>
      <c r="AE28" s="29">
        <v>0.5</v>
      </c>
      <c r="AF28" s="29">
        <f t="shared" si="14"/>
        <v>-3.1</v>
      </c>
      <c r="AG28" s="29">
        <f t="shared" si="15"/>
        <v>3.1</v>
      </c>
      <c r="AH28">
        <v>-1.9</v>
      </c>
      <c r="AI28">
        <v>-4.5</v>
      </c>
      <c r="AJ28" s="29">
        <f t="shared" si="16"/>
        <v>-2.6</v>
      </c>
      <c r="AK28" s="29">
        <f t="shared" si="17"/>
        <v>2.6</v>
      </c>
      <c r="AL28" s="55">
        <v>7.3</v>
      </c>
      <c r="AM28" s="29">
        <v>4.5</v>
      </c>
      <c r="AN28" s="29">
        <f t="shared" si="18"/>
        <v>-2.8</v>
      </c>
      <c r="AO28" s="29">
        <f t="shared" si="19"/>
        <v>2.8</v>
      </c>
      <c r="AP28" s="29">
        <v>4.2</v>
      </c>
      <c r="AQ28" s="29">
        <v>-1.3</v>
      </c>
      <c r="AR28" s="29">
        <f t="shared" si="20"/>
        <v>-5.5</v>
      </c>
      <c r="AS28" s="29">
        <f t="shared" si="21"/>
        <v>5.5</v>
      </c>
      <c r="AT28">
        <v>-2.9</v>
      </c>
      <c r="AU28">
        <v>-5.6</v>
      </c>
      <c r="AV28" s="29">
        <f t="shared" si="22"/>
        <v>-2.6999999999999997</v>
      </c>
      <c r="AW28" s="29">
        <f t="shared" si="23"/>
        <v>2.6999999999999997</v>
      </c>
      <c r="AX28" s="55">
        <v>2.9</v>
      </c>
      <c r="AY28" s="29">
        <v>4.9</v>
      </c>
      <c r="AZ28" s="29">
        <f t="shared" si="24"/>
        <v>2.0000000000000004</v>
      </c>
      <c r="BA28" s="29">
        <f t="shared" si="25"/>
        <v>2.0000000000000004</v>
      </c>
      <c r="BB28" s="29">
        <v>2.5</v>
      </c>
      <c r="BC28" s="29">
        <v>2</v>
      </c>
      <c r="BD28" s="29">
        <f t="shared" si="26"/>
        <v>-0.5</v>
      </c>
      <c r="BE28" s="29">
        <f t="shared" si="27"/>
        <v>0.5</v>
      </c>
      <c r="BF28">
        <v>-0.4</v>
      </c>
      <c r="BG28">
        <v>-2.8</v>
      </c>
      <c r="BH28" s="29">
        <f t="shared" si="28"/>
        <v>-2.4</v>
      </c>
      <c r="BI28" s="29">
        <f t="shared" si="29"/>
        <v>2.4</v>
      </c>
      <c r="BJ28" s="55">
        <v>-1</v>
      </c>
      <c r="BK28" s="29">
        <v>0.5</v>
      </c>
      <c r="BL28" s="29">
        <f t="shared" si="30"/>
        <v>1.5</v>
      </c>
      <c r="BM28" s="29">
        <f t="shared" si="31"/>
        <v>1.5</v>
      </c>
      <c r="BN28" s="29">
        <v>-0.8</v>
      </c>
      <c r="BO28" s="29">
        <v>-2</v>
      </c>
      <c r="BP28" s="29">
        <f t="shared" si="32"/>
        <v>-1.2</v>
      </c>
      <c r="BQ28" s="29">
        <f t="shared" si="33"/>
        <v>1.2</v>
      </c>
      <c r="BR28">
        <v>0.2</v>
      </c>
      <c r="BS28">
        <v>-2.4</v>
      </c>
      <c r="BT28" s="29">
        <f t="shared" si="34"/>
        <v>-2.6</v>
      </c>
      <c r="BU28" s="29">
        <f t="shared" si="35"/>
        <v>2.6</v>
      </c>
    </row>
    <row r="29" spans="1:73" ht="12.75">
      <c r="A29" s="29" t="s">
        <v>291</v>
      </c>
      <c r="B29" s="29">
        <v>-0.5</v>
      </c>
      <c r="C29" s="29">
        <v>-3.3</v>
      </c>
      <c r="D29" s="29">
        <f t="shared" si="0"/>
        <v>-2.8</v>
      </c>
      <c r="E29" s="29">
        <f t="shared" si="1"/>
        <v>2.8</v>
      </c>
      <c r="F29" s="29">
        <v>-2.5</v>
      </c>
      <c r="G29" s="29">
        <v>-4.5</v>
      </c>
      <c r="H29" s="29">
        <f t="shared" si="2"/>
        <v>-2</v>
      </c>
      <c r="I29" s="29">
        <f t="shared" si="3"/>
        <v>2</v>
      </c>
      <c r="J29">
        <v>-2.1</v>
      </c>
      <c r="K29">
        <v>-1.2</v>
      </c>
      <c r="L29" s="29">
        <f t="shared" si="4"/>
        <v>0.9000000000000001</v>
      </c>
      <c r="M29" s="29">
        <f t="shared" si="5"/>
        <v>0.9000000000000001</v>
      </c>
      <c r="N29" s="55">
        <v>0.1</v>
      </c>
      <c r="O29" s="29">
        <v>-2.9</v>
      </c>
      <c r="P29" s="29">
        <f t="shared" si="6"/>
        <v>-3</v>
      </c>
      <c r="Q29" s="29">
        <f t="shared" si="7"/>
        <v>3</v>
      </c>
      <c r="R29" s="29">
        <v>-2.7</v>
      </c>
      <c r="S29" s="29">
        <v>-4.8</v>
      </c>
      <c r="T29" s="29">
        <f t="shared" si="8"/>
        <v>-2.0999999999999996</v>
      </c>
      <c r="U29" s="29">
        <f t="shared" si="9"/>
        <v>2.0999999999999996</v>
      </c>
      <c r="V29">
        <v>-2.7</v>
      </c>
      <c r="W29">
        <v>-2</v>
      </c>
      <c r="X29" s="29">
        <f t="shared" si="10"/>
        <v>0.7000000000000002</v>
      </c>
      <c r="Y29" s="29">
        <f t="shared" si="11"/>
        <v>0.7000000000000002</v>
      </c>
      <c r="Z29" s="55">
        <v>-2.4</v>
      </c>
      <c r="AA29" s="29">
        <v>0.2</v>
      </c>
      <c r="AB29" s="29">
        <f t="shared" si="12"/>
        <v>2.6</v>
      </c>
      <c r="AC29" s="29">
        <f t="shared" si="13"/>
        <v>2.6</v>
      </c>
      <c r="AD29" s="29">
        <v>-8.6</v>
      </c>
      <c r="AE29" s="29">
        <v>-6.3</v>
      </c>
      <c r="AF29" s="29">
        <f t="shared" si="14"/>
        <v>2.3</v>
      </c>
      <c r="AG29" s="29">
        <f t="shared" si="15"/>
        <v>2.3</v>
      </c>
      <c r="AH29">
        <v>-6.4</v>
      </c>
      <c r="AI29">
        <v>-6.6</v>
      </c>
      <c r="AJ29" s="29">
        <f t="shared" si="16"/>
        <v>-0.1999999999999993</v>
      </c>
      <c r="AK29" s="29">
        <f t="shared" si="17"/>
        <v>0.1999999999999993</v>
      </c>
      <c r="AL29" s="55">
        <v>-3.3</v>
      </c>
      <c r="AM29" s="29">
        <v>-4.4</v>
      </c>
      <c r="AN29" s="29">
        <f t="shared" si="18"/>
        <v>-1.1000000000000005</v>
      </c>
      <c r="AO29" s="29">
        <f t="shared" si="19"/>
        <v>1.1000000000000005</v>
      </c>
      <c r="AP29" s="29">
        <v>-12.1</v>
      </c>
      <c r="AQ29" s="29">
        <v>-12.3</v>
      </c>
      <c r="AR29" s="29">
        <f t="shared" si="20"/>
        <v>-0.20000000000000107</v>
      </c>
      <c r="AS29" s="29">
        <f t="shared" si="21"/>
        <v>0.20000000000000107</v>
      </c>
      <c r="AT29">
        <v>-9.1</v>
      </c>
      <c r="AU29">
        <v>-8.2</v>
      </c>
      <c r="AV29" s="29">
        <f t="shared" si="22"/>
        <v>0.9000000000000004</v>
      </c>
      <c r="AW29" s="29">
        <f t="shared" si="23"/>
        <v>0.9000000000000004</v>
      </c>
      <c r="AX29" s="55">
        <v>-0.1</v>
      </c>
      <c r="AY29" s="29">
        <v>4.5</v>
      </c>
      <c r="AZ29" s="29">
        <f t="shared" si="24"/>
        <v>4.6</v>
      </c>
      <c r="BA29" s="29">
        <f t="shared" si="25"/>
        <v>4.6</v>
      </c>
      <c r="BB29" s="29">
        <v>-2.4</v>
      </c>
      <c r="BC29" s="29">
        <v>0.5</v>
      </c>
      <c r="BD29" s="29">
        <f t="shared" si="26"/>
        <v>2.9</v>
      </c>
      <c r="BE29" s="29">
        <f t="shared" si="27"/>
        <v>2.9</v>
      </c>
      <c r="BF29">
        <v>-2.4</v>
      </c>
      <c r="BG29">
        <v>-3.8</v>
      </c>
      <c r="BH29" s="29">
        <f t="shared" si="28"/>
        <v>-1.4</v>
      </c>
      <c r="BI29" s="29">
        <f t="shared" si="29"/>
        <v>1.4</v>
      </c>
      <c r="BJ29" s="55">
        <v>0.4</v>
      </c>
      <c r="BK29" s="29">
        <v>2.2</v>
      </c>
      <c r="BL29" s="29">
        <f t="shared" si="30"/>
        <v>1.8000000000000003</v>
      </c>
      <c r="BM29" s="29">
        <f t="shared" si="31"/>
        <v>1.8000000000000003</v>
      </c>
      <c r="BN29" s="29">
        <v>-4.1</v>
      </c>
      <c r="BO29" s="29">
        <v>-1.5</v>
      </c>
      <c r="BP29" s="29">
        <f t="shared" si="32"/>
        <v>2.5999999999999996</v>
      </c>
      <c r="BQ29" s="29">
        <f t="shared" si="33"/>
        <v>2.5999999999999996</v>
      </c>
      <c r="BR29">
        <v>-4.5</v>
      </c>
      <c r="BS29">
        <v>-3.6</v>
      </c>
      <c r="BT29" s="29">
        <f t="shared" si="34"/>
        <v>0.8999999999999999</v>
      </c>
      <c r="BU29" s="29">
        <f t="shared" si="35"/>
        <v>0.8999999999999999</v>
      </c>
    </row>
    <row r="30" spans="1:73" ht="12.75">
      <c r="A30" s="29" t="s">
        <v>292</v>
      </c>
      <c r="B30" s="29">
        <v>0.7</v>
      </c>
      <c r="C30" s="29">
        <v>0.7</v>
      </c>
      <c r="D30" s="29">
        <f t="shared" si="0"/>
        <v>0</v>
      </c>
      <c r="E30" s="29">
        <f t="shared" si="1"/>
        <v>0</v>
      </c>
      <c r="F30" s="29">
        <v>-4</v>
      </c>
      <c r="G30" s="29">
        <v>-3.4</v>
      </c>
      <c r="H30" s="29">
        <f t="shared" si="2"/>
        <v>0.6000000000000001</v>
      </c>
      <c r="I30" s="29">
        <f t="shared" si="3"/>
        <v>0.6000000000000001</v>
      </c>
      <c r="J30">
        <v>-4.6</v>
      </c>
      <c r="K30">
        <v>-4</v>
      </c>
      <c r="L30" s="29">
        <f t="shared" si="4"/>
        <v>0.5999999999999996</v>
      </c>
      <c r="M30" s="29">
        <f t="shared" si="5"/>
        <v>0.5999999999999996</v>
      </c>
      <c r="N30" s="55">
        <v>1</v>
      </c>
      <c r="O30" s="29">
        <v>0.9</v>
      </c>
      <c r="P30" s="29">
        <f t="shared" si="6"/>
        <v>-0.09999999999999998</v>
      </c>
      <c r="Q30" s="29">
        <f t="shared" si="7"/>
        <v>0.09999999999999998</v>
      </c>
      <c r="R30" s="29">
        <v>-3.9</v>
      </c>
      <c r="S30" s="29">
        <v>-3.2</v>
      </c>
      <c r="T30" s="29">
        <f t="shared" si="8"/>
        <v>0.6999999999999997</v>
      </c>
      <c r="U30" s="29">
        <f t="shared" si="9"/>
        <v>0.6999999999999997</v>
      </c>
      <c r="V30">
        <v>-4.9</v>
      </c>
      <c r="W30">
        <v>-4.1</v>
      </c>
      <c r="X30" s="29">
        <f t="shared" si="10"/>
        <v>0.8000000000000007</v>
      </c>
      <c r="Y30" s="29">
        <f t="shared" si="11"/>
        <v>0.8000000000000007</v>
      </c>
      <c r="Z30" s="55">
        <v>-0.9</v>
      </c>
      <c r="AA30" s="29">
        <v>-1.3</v>
      </c>
      <c r="AB30" s="29">
        <f t="shared" si="12"/>
        <v>-0.4</v>
      </c>
      <c r="AC30" s="29">
        <f t="shared" si="13"/>
        <v>0.4</v>
      </c>
      <c r="AD30" s="29">
        <v>-10.5</v>
      </c>
      <c r="AE30" s="29">
        <v>-8.7</v>
      </c>
      <c r="AF30" s="29">
        <f t="shared" si="14"/>
        <v>1.8000000000000007</v>
      </c>
      <c r="AG30" s="29">
        <f t="shared" si="15"/>
        <v>1.8000000000000007</v>
      </c>
      <c r="AH30">
        <v>-9.7</v>
      </c>
      <c r="AI30">
        <v>-7.5</v>
      </c>
      <c r="AJ30" s="29">
        <f t="shared" si="16"/>
        <v>2.1999999999999993</v>
      </c>
      <c r="AK30" s="29">
        <f t="shared" si="17"/>
        <v>2.1999999999999993</v>
      </c>
      <c r="AL30" s="55">
        <v>-0.9</v>
      </c>
      <c r="AM30" s="29">
        <v>-3.7</v>
      </c>
      <c r="AN30" s="29">
        <f t="shared" si="18"/>
        <v>-2.8000000000000003</v>
      </c>
      <c r="AO30" s="29">
        <f t="shared" si="19"/>
        <v>2.8000000000000003</v>
      </c>
      <c r="AP30" s="29">
        <v>-12.9</v>
      </c>
      <c r="AQ30" s="29">
        <v>-13.1</v>
      </c>
      <c r="AR30" s="29">
        <f t="shared" si="20"/>
        <v>-0.1999999999999993</v>
      </c>
      <c r="AS30" s="29">
        <f t="shared" si="21"/>
        <v>0.1999999999999993</v>
      </c>
      <c r="AT30">
        <v>-12.2</v>
      </c>
      <c r="AU30">
        <v>-9.8</v>
      </c>
      <c r="AV30" s="29">
        <f t="shared" si="22"/>
        <v>2.3999999999999986</v>
      </c>
      <c r="AW30" s="29">
        <f t="shared" si="23"/>
        <v>2.3999999999999986</v>
      </c>
      <c r="AX30" s="55">
        <v>-0.4</v>
      </c>
      <c r="AY30" s="29">
        <v>-0.4</v>
      </c>
      <c r="AZ30" s="29">
        <f t="shared" si="24"/>
        <v>0</v>
      </c>
      <c r="BA30" s="29">
        <f t="shared" si="25"/>
        <v>0</v>
      </c>
      <c r="BB30" s="29">
        <v>-6.5</v>
      </c>
      <c r="BC30" s="29">
        <v>-4.1</v>
      </c>
      <c r="BD30" s="29">
        <f t="shared" si="26"/>
        <v>2.4000000000000004</v>
      </c>
      <c r="BE30" s="29">
        <f t="shared" si="27"/>
        <v>2.4000000000000004</v>
      </c>
      <c r="BF30">
        <v>-6.2</v>
      </c>
      <c r="BG30">
        <v>-3.8</v>
      </c>
      <c r="BH30" s="29">
        <f t="shared" si="28"/>
        <v>2.4000000000000004</v>
      </c>
      <c r="BI30" s="29">
        <f t="shared" si="29"/>
        <v>2.4000000000000004</v>
      </c>
      <c r="BJ30" s="55">
        <v>-0.4</v>
      </c>
      <c r="BK30" s="29">
        <v>1.6</v>
      </c>
      <c r="BL30" s="29">
        <f t="shared" si="30"/>
        <v>2</v>
      </c>
      <c r="BM30" s="29">
        <f t="shared" si="31"/>
        <v>2</v>
      </c>
      <c r="BN30" s="29">
        <v>-6</v>
      </c>
      <c r="BO30" s="29">
        <v>-3.1</v>
      </c>
      <c r="BP30" s="29">
        <f t="shared" si="32"/>
        <v>2.9</v>
      </c>
      <c r="BQ30" s="29">
        <f t="shared" si="33"/>
        <v>2.9</v>
      </c>
      <c r="BR30">
        <v>-5.6</v>
      </c>
      <c r="BS30">
        <v>-4.7</v>
      </c>
      <c r="BT30" s="29">
        <f t="shared" si="34"/>
        <v>0.8999999999999995</v>
      </c>
      <c r="BU30" s="29">
        <f t="shared" si="35"/>
        <v>0.8999999999999995</v>
      </c>
    </row>
    <row r="31" spans="1:73" ht="12.75">
      <c r="A31" s="29" t="s">
        <v>293</v>
      </c>
      <c r="B31" s="29">
        <v>1.6</v>
      </c>
      <c r="C31" s="29">
        <v>5.7</v>
      </c>
      <c r="D31" s="29">
        <f t="shared" si="0"/>
        <v>4.1</v>
      </c>
      <c r="E31" s="29">
        <f t="shared" si="1"/>
        <v>4.1</v>
      </c>
      <c r="F31" s="29">
        <v>1.2</v>
      </c>
      <c r="G31" s="29">
        <v>3.2</v>
      </c>
      <c r="H31" s="29">
        <f t="shared" si="2"/>
        <v>2</v>
      </c>
      <c r="I31" s="29">
        <f t="shared" si="3"/>
        <v>2</v>
      </c>
      <c r="J31">
        <v>-0.5</v>
      </c>
      <c r="K31">
        <v>-2.4</v>
      </c>
      <c r="L31" s="29">
        <f t="shared" si="4"/>
        <v>-1.9</v>
      </c>
      <c r="M31" s="29">
        <f t="shared" si="5"/>
        <v>1.9</v>
      </c>
      <c r="N31" s="55">
        <v>1.9</v>
      </c>
      <c r="O31" s="29">
        <v>5.9</v>
      </c>
      <c r="P31" s="29">
        <f t="shared" si="6"/>
        <v>4</v>
      </c>
      <c r="Q31" s="29">
        <f t="shared" si="7"/>
        <v>4</v>
      </c>
      <c r="R31" s="29">
        <v>1.3</v>
      </c>
      <c r="S31" s="29">
        <v>3.3</v>
      </c>
      <c r="T31" s="29">
        <f t="shared" si="8"/>
        <v>1.9999999999999998</v>
      </c>
      <c r="U31" s="29">
        <f t="shared" si="9"/>
        <v>1.9999999999999998</v>
      </c>
      <c r="V31">
        <v>-0.5</v>
      </c>
      <c r="W31">
        <v>-2.5</v>
      </c>
      <c r="X31" s="29">
        <f t="shared" si="10"/>
        <v>-2</v>
      </c>
      <c r="Y31" s="29">
        <f t="shared" si="11"/>
        <v>2</v>
      </c>
      <c r="Z31" s="55">
        <v>3.6</v>
      </c>
      <c r="AA31" s="29">
        <v>6.5</v>
      </c>
      <c r="AB31" s="29">
        <f t="shared" si="12"/>
        <v>2.9</v>
      </c>
      <c r="AC31" s="29">
        <f t="shared" si="13"/>
        <v>2.9</v>
      </c>
      <c r="AD31" s="29">
        <v>1.6</v>
      </c>
      <c r="AE31" s="29">
        <v>3</v>
      </c>
      <c r="AF31" s="29">
        <f t="shared" si="14"/>
        <v>1.4</v>
      </c>
      <c r="AG31" s="29">
        <f t="shared" si="15"/>
        <v>1.4</v>
      </c>
      <c r="AH31">
        <v>-2</v>
      </c>
      <c r="AI31">
        <v>-3.2</v>
      </c>
      <c r="AJ31" s="29">
        <f t="shared" si="16"/>
        <v>-1.2000000000000002</v>
      </c>
      <c r="AK31" s="29">
        <f t="shared" si="17"/>
        <v>1.2000000000000002</v>
      </c>
      <c r="AL31" s="55">
        <v>3.8</v>
      </c>
      <c r="AM31" s="29">
        <v>5.4</v>
      </c>
      <c r="AN31" s="29">
        <f t="shared" si="18"/>
        <v>1.6000000000000005</v>
      </c>
      <c r="AO31" s="29">
        <f t="shared" si="19"/>
        <v>1.6000000000000005</v>
      </c>
      <c r="AP31" s="29">
        <v>2.2</v>
      </c>
      <c r="AQ31" s="29">
        <v>2.3</v>
      </c>
      <c r="AR31" s="29">
        <f t="shared" si="20"/>
        <v>0.09999999999999964</v>
      </c>
      <c r="AS31" s="29">
        <f t="shared" si="21"/>
        <v>0.09999999999999964</v>
      </c>
      <c r="AT31">
        <v>-1.6</v>
      </c>
      <c r="AU31">
        <v>-2.9</v>
      </c>
      <c r="AV31" s="29">
        <f t="shared" si="22"/>
        <v>-1.2999999999999998</v>
      </c>
      <c r="AW31" s="29">
        <f t="shared" si="23"/>
        <v>1.2999999999999998</v>
      </c>
      <c r="AX31" s="55">
        <v>3.3</v>
      </c>
      <c r="AY31" s="29">
        <v>6.9</v>
      </c>
      <c r="AZ31" s="29">
        <f t="shared" si="24"/>
        <v>3.6000000000000005</v>
      </c>
      <c r="BA31" s="29">
        <f t="shared" si="25"/>
        <v>3.6000000000000005</v>
      </c>
      <c r="BB31" s="29">
        <v>0.8</v>
      </c>
      <c r="BC31" s="29">
        <v>2.9</v>
      </c>
      <c r="BD31" s="29">
        <f t="shared" si="26"/>
        <v>2.0999999999999996</v>
      </c>
      <c r="BE31" s="29">
        <f t="shared" si="27"/>
        <v>2.0999999999999996</v>
      </c>
      <c r="BF31">
        <v>-2.5</v>
      </c>
      <c r="BG31">
        <v>-3.7</v>
      </c>
      <c r="BH31" s="29">
        <f t="shared" si="28"/>
        <v>-1.2000000000000002</v>
      </c>
      <c r="BI31" s="29">
        <f t="shared" si="29"/>
        <v>1.2000000000000002</v>
      </c>
      <c r="BJ31" s="55">
        <v>1</v>
      </c>
      <c r="BK31" s="29">
        <v>3.4</v>
      </c>
      <c r="BL31" s="29">
        <f t="shared" si="30"/>
        <v>2.4</v>
      </c>
      <c r="BM31" s="29">
        <f t="shared" si="31"/>
        <v>2.4</v>
      </c>
      <c r="BN31" s="29">
        <v>0.3</v>
      </c>
      <c r="BO31" s="29">
        <v>0</v>
      </c>
      <c r="BP31" s="29">
        <f t="shared" si="32"/>
        <v>-0.3</v>
      </c>
      <c r="BQ31" s="29">
        <f t="shared" si="33"/>
        <v>0.3</v>
      </c>
      <c r="BR31">
        <v>-0.7</v>
      </c>
      <c r="BS31">
        <v>-3.3</v>
      </c>
      <c r="BT31" s="29">
        <f t="shared" si="34"/>
        <v>-2.5999999999999996</v>
      </c>
      <c r="BU31" s="29">
        <f t="shared" si="35"/>
        <v>2.5999999999999996</v>
      </c>
    </row>
    <row r="32" spans="1:73" ht="12.75">
      <c r="A32" s="29" t="s">
        <v>294</v>
      </c>
      <c r="B32" s="29">
        <v>2.3</v>
      </c>
      <c r="C32" s="29">
        <v>2.6</v>
      </c>
      <c r="D32" s="29">
        <f t="shared" si="0"/>
        <v>0.30000000000000027</v>
      </c>
      <c r="E32" s="29">
        <f t="shared" si="1"/>
        <v>0.30000000000000027</v>
      </c>
      <c r="F32" s="29">
        <v>2.9</v>
      </c>
      <c r="G32" s="29">
        <v>2.2</v>
      </c>
      <c r="H32" s="29">
        <f t="shared" si="2"/>
        <v>-0.6999999999999997</v>
      </c>
      <c r="I32" s="29">
        <f t="shared" si="3"/>
        <v>0.6999999999999997</v>
      </c>
      <c r="J32">
        <v>0.6</v>
      </c>
      <c r="K32">
        <v>-0.4</v>
      </c>
      <c r="L32" s="29">
        <f t="shared" si="4"/>
        <v>-1</v>
      </c>
      <c r="M32" s="29">
        <f t="shared" si="5"/>
        <v>1</v>
      </c>
      <c r="N32" s="55">
        <v>2.4</v>
      </c>
      <c r="O32" s="29">
        <v>2.9</v>
      </c>
      <c r="P32" s="29">
        <f t="shared" si="6"/>
        <v>0.5</v>
      </c>
      <c r="Q32" s="29">
        <f t="shared" si="7"/>
        <v>0.5</v>
      </c>
      <c r="R32" s="29">
        <v>3</v>
      </c>
      <c r="S32" s="29">
        <v>2.4</v>
      </c>
      <c r="T32" s="29">
        <f t="shared" si="8"/>
        <v>-0.6000000000000001</v>
      </c>
      <c r="U32" s="29">
        <f t="shared" si="9"/>
        <v>0.6000000000000001</v>
      </c>
      <c r="V32">
        <v>0.6</v>
      </c>
      <c r="W32">
        <v>-0.5</v>
      </c>
      <c r="X32" s="29">
        <f t="shared" si="10"/>
        <v>-1.1</v>
      </c>
      <c r="Y32" s="29">
        <f t="shared" si="11"/>
        <v>1.1</v>
      </c>
      <c r="Z32" s="55">
        <v>4</v>
      </c>
      <c r="AA32" s="29">
        <v>7</v>
      </c>
      <c r="AB32" s="29">
        <f t="shared" si="12"/>
        <v>3</v>
      </c>
      <c r="AC32" s="29">
        <f t="shared" si="13"/>
        <v>3</v>
      </c>
      <c r="AD32" s="29">
        <v>6.8</v>
      </c>
      <c r="AE32" s="29">
        <v>8</v>
      </c>
      <c r="AF32" s="29">
        <f t="shared" si="14"/>
        <v>1.2000000000000002</v>
      </c>
      <c r="AG32" s="29">
        <f t="shared" si="15"/>
        <v>1.2000000000000002</v>
      </c>
      <c r="AH32">
        <v>2.7</v>
      </c>
      <c r="AI32">
        <v>0.9</v>
      </c>
      <c r="AJ32" s="29">
        <f t="shared" si="16"/>
        <v>-1.8000000000000003</v>
      </c>
      <c r="AK32" s="29">
        <f t="shared" si="17"/>
        <v>1.8000000000000003</v>
      </c>
      <c r="AL32" s="55">
        <v>5.1</v>
      </c>
      <c r="AM32" s="29">
        <v>9.5</v>
      </c>
      <c r="AN32" s="29">
        <f t="shared" si="18"/>
        <v>4.4</v>
      </c>
      <c r="AO32" s="29">
        <f t="shared" si="19"/>
        <v>4.4</v>
      </c>
      <c r="AP32" s="29">
        <v>6.4</v>
      </c>
      <c r="AQ32" s="29">
        <v>8.8</v>
      </c>
      <c r="AR32" s="29">
        <f t="shared" si="20"/>
        <v>2.4000000000000004</v>
      </c>
      <c r="AS32" s="29">
        <f t="shared" si="21"/>
        <v>2.4000000000000004</v>
      </c>
      <c r="AT32">
        <v>1.2</v>
      </c>
      <c r="AU32">
        <v>-0.6</v>
      </c>
      <c r="AV32" s="29">
        <f t="shared" si="22"/>
        <v>-1.7999999999999998</v>
      </c>
      <c r="AW32" s="29">
        <f t="shared" si="23"/>
        <v>1.7999999999999998</v>
      </c>
      <c r="AX32" s="55">
        <v>2.6</v>
      </c>
      <c r="AY32" s="29">
        <v>2.8</v>
      </c>
      <c r="AZ32" s="29">
        <f t="shared" si="24"/>
        <v>0.19999999999999973</v>
      </c>
      <c r="BA32" s="29">
        <f t="shared" si="25"/>
        <v>0.19999999999999973</v>
      </c>
      <c r="BB32" s="29">
        <v>7.6</v>
      </c>
      <c r="BC32" s="29">
        <v>6.3</v>
      </c>
      <c r="BD32" s="29">
        <f t="shared" si="26"/>
        <v>-1.2999999999999998</v>
      </c>
      <c r="BE32" s="29">
        <f t="shared" si="27"/>
        <v>1.2999999999999998</v>
      </c>
      <c r="BF32">
        <v>4.8</v>
      </c>
      <c r="BG32">
        <v>3.3</v>
      </c>
      <c r="BH32" s="29">
        <f t="shared" si="28"/>
        <v>-1.5</v>
      </c>
      <c r="BI32" s="29">
        <f t="shared" si="29"/>
        <v>1.5</v>
      </c>
      <c r="BJ32" s="55">
        <v>1.7</v>
      </c>
      <c r="BK32" s="29">
        <v>0.9</v>
      </c>
      <c r="BL32" s="29">
        <f t="shared" si="30"/>
        <v>-0.7999999999999999</v>
      </c>
      <c r="BM32" s="29">
        <f t="shared" si="31"/>
        <v>0.7999999999999999</v>
      </c>
      <c r="BN32" s="29">
        <v>2.5</v>
      </c>
      <c r="BO32" s="29">
        <v>1.1</v>
      </c>
      <c r="BP32" s="29">
        <f t="shared" si="32"/>
        <v>-1.4</v>
      </c>
      <c r="BQ32" s="29">
        <f t="shared" si="33"/>
        <v>1.4</v>
      </c>
      <c r="BR32">
        <v>0.8</v>
      </c>
      <c r="BS32">
        <v>0.2</v>
      </c>
      <c r="BT32" s="29">
        <f t="shared" si="34"/>
        <v>-0.6000000000000001</v>
      </c>
      <c r="BU32" s="29">
        <f t="shared" si="35"/>
        <v>0.6000000000000001</v>
      </c>
    </row>
    <row r="33" spans="1:73" ht="12.75">
      <c r="A33" s="29" t="s">
        <v>295</v>
      </c>
      <c r="B33" s="29">
        <v>1.6</v>
      </c>
      <c r="C33" s="29">
        <v>3</v>
      </c>
      <c r="D33" s="29">
        <f t="shared" si="0"/>
        <v>1.4</v>
      </c>
      <c r="E33" s="29">
        <f t="shared" si="1"/>
        <v>1.4</v>
      </c>
      <c r="F33" s="29">
        <v>0.1</v>
      </c>
      <c r="G33" s="29">
        <v>2.2</v>
      </c>
      <c r="H33" s="29">
        <f t="shared" si="2"/>
        <v>2.1</v>
      </c>
      <c r="I33" s="29">
        <f t="shared" si="3"/>
        <v>2.1</v>
      </c>
      <c r="J33">
        <v>-1.5</v>
      </c>
      <c r="K33">
        <v>-0.7</v>
      </c>
      <c r="L33" s="29">
        <f t="shared" si="4"/>
        <v>0.8</v>
      </c>
      <c r="M33" s="29">
        <f t="shared" si="5"/>
        <v>0.8</v>
      </c>
      <c r="N33" s="55">
        <v>1.1</v>
      </c>
      <c r="O33" s="29">
        <v>2.6</v>
      </c>
      <c r="P33" s="29">
        <f t="shared" si="6"/>
        <v>1.5</v>
      </c>
      <c r="Q33" s="29">
        <f t="shared" si="7"/>
        <v>1.5</v>
      </c>
      <c r="R33" s="29">
        <v>0</v>
      </c>
      <c r="S33" s="29">
        <v>2</v>
      </c>
      <c r="T33" s="29">
        <f t="shared" si="8"/>
        <v>2</v>
      </c>
      <c r="U33" s="29">
        <f t="shared" si="9"/>
        <v>2</v>
      </c>
      <c r="V33">
        <v>-1.1</v>
      </c>
      <c r="W33">
        <v>-0.5</v>
      </c>
      <c r="X33" s="29">
        <f t="shared" si="10"/>
        <v>0.6000000000000001</v>
      </c>
      <c r="Y33" s="29">
        <f t="shared" si="11"/>
        <v>0.6000000000000001</v>
      </c>
      <c r="Z33" s="55">
        <v>1.5</v>
      </c>
      <c r="AA33" s="29">
        <v>2.1</v>
      </c>
      <c r="AB33" s="29">
        <f t="shared" si="12"/>
        <v>0.6000000000000001</v>
      </c>
      <c r="AC33" s="29">
        <f t="shared" si="13"/>
        <v>0.6000000000000001</v>
      </c>
      <c r="AD33" s="29">
        <v>0.8</v>
      </c>
      <c r="AE33" s="29">
        <v>2.1</v>
      </c>
      <c r="AF33" s="29">
        <f t="shared" si="14"/>
        <v>1.3</v>
      </c>
      <c r="AG33" s="29">
        <f t="shared" si="15"/>
        <v>1.3</v>
      </c>
      <c r="AH33">
        <v>-0.7</v>
      </c>
      <c r="AI33">
        <v>0</v>
      </c>
      <c r="AJ33" s="29">
        <f t="shared" si="16"/>
        <v>0.7</v>
      </c>
      <c r="AK33" s="29">
        <f t="shared" si="17"/>
        <v>0.7</v>
      </c>
      <c r="AL33" s="55">
        <v>1.1</v>
      </c>
      <c r="AM33" s="29">
        <v>4</v>
      </c>
      <c r="AN33" s="29">
        <f t="shared" si="18"/>
        <v>2.9</v>
      </c>
      <c r="AO33" s="29">
        <f t="shared" si="19"/>
        <v>2.9</v>
      </c>
      <c r="AP33" s="29">
        <v>-1.2</v>
      </c>
      <c r="AQ33" s="29">
        <v>1.8</v>
      </c>
      <c r="AR33" s="29">
        <f t="shared" si="20"/>
        <v>3</v>
      </c>
      <c r="AS33" s="29">
        <f t="shared" si="21"/>
        <v>3</v>
      </c>
      <c r="AT33">
        <v>-2.3</v>
      </c>
      <c r="AU33">
        <v>-2.2</v>
      </c>
      <c r="AV33" s="29">
        <f t="shared" si="22"/>
        <v>0.09999999999999964</v>
      </c>
      <c r="AW33" s="29">
        <f t="shared" si="23"/>
        <v>0.09999999999999964</v>
      </c>
      <c r="AX33" s="55">
        <v>2.1</v>
      </c>
      <c r="AY33" s="29">
        <v>-1.6</v>
      </c>
      <c r="AZ33" s="29">
        <f t="shared" si="24"/>
        <v>-3.7</v>
      </c>
      <c r="BA33" s="29">
        <f t="shared" si="25"/>
        <v>3.7</v>
      </c>
      <c r="BB33" s="29">
        <v>3.6</v>
      </c>
      <c r="BC33" s="29">
        <v>1.7</v>
      </c>
      <c r="BD33" s="29">
        <f t="shared" si="26"/>
        <v>-1.9000000000000001</v>
      </c>
      <c r="BE33" s="29">
        <f t="shared" si="27"/>
        <v>1.9000000000000001</v>
      </c>
      <c r="BF33">
        <v>1.5</v>
      </c>
      <c r="BG33">
        <v>3.3</v>
      </c>
      <c r="BH33" s="29">
        <f t="shared" si="28"/>
        <v>1.7999999999999998</v>
      </c>
      <c r="BI33" s="29">
        <f t="shared" si="29"/>
        <v>1.7999999999999998</v>
      </c>
      <c r="BJ33" s="55">
        <v>3.5</v>
      </c>
      <c r="BK33" s="29">
        <v>1.6</v>
      </c>
      <c r="BL33" s="29">
        <f t="shared" si="30"/>
        <v>-1.9</v>
      </c>
      <c r="BM33" s="29">
        <f t="shared" si="31"/>
        <v>1.9</v>
      </c>
      <c r="BN33" s="29">
        <v>2.8</v>
      </c>
      <c r="BO33" s="29">
        <v>1.6</v>
      </c>
      <c r="BP33" s="29">
        <f t="shared" si="32"/>
        <v>-1.1999999999999997</v>
      </c>
      <c r="BQ33" s="29">
        <f t="shared" si="33"/>
        <v>1.1999999999999997</v>
      </c>
      <c r="BR33">
        <v>-0.7</v>
      </c>
      <c r="BS33">
        <v>0</v>
      </c>
      <c r="BT33" s="29">
        <f t="shared" si="34"/>
        <v>0.7</v>
      </c>
      <c r="BU33" s="29">
        <f t="shared" si="35"/>
        <v>0.7</v>
      </c>
    </row>
    <row r="34" spans="1:73" ht="12.75">
      <c r="A34" s="29" t="s">
        <v>296</v>
      </c>
      <c r="B34" s="29">
        <v>2.8</v>
      </c>
      <c r="C34" s="29">
        <v>7.7</v>
      </c>
      <c r="D34" s="29">
        <f t="shared" si="0"/>
        <v>4.9</v>
      </c>
      <c r="E34" s="29">
        <f t="shared" si="1"/>
        <v>4.9</v>
      </c>
      <c r="F34" s="29">
        <v>1.1</v>
      </c>
      <c r="G34" s="29">
        <v>5.4</v>
      </c>
      <c r="H34" s="29">
        <f t="shared" si="2"/>
        <v>4.300000000000001</v>
      </c>
      <c r="I34" s="29">
        <f t="shared" si="3"/>
        <v>4.300000000000001</v>
      </c>
      <c r="J34">
        <v>-1.6</v>
      </c>
      <c r="K34">
        <v>-2.2</v>
      </c>
      <c r="L34" s="29">
        <f t="shared" si="4"/>
        <v>-0.6000000000000001</v>
      </c>
      <c r="M34" s="29">
        <f t="shared" si="5"/>
        <v>0.6000000000000001</v>
      </c>
      <c r="N34" s="55">
        <v>2.7</v>
      </c>
      <c r="O34" s="29">
        <v>6.8</v>
      </c>
      <c r="P34" s="29">
        <f t="shared" si="6"/>
        <v>4.1</v>
      </c>
      <c r="Q34" s="29">
        <f t="shared" si="7"/>
        <v>4.1</v>
      </c>
      <c r="R34" s="29">
        <v>1.2</v>
      </c>
      <c r="S34" s="29">
        <v>4.7</v>
      </c>
      <c r="T34" s="29">
        <f t="shared" si="8"/>
        <v>3.5</v>
      </c>
      <c r="U34" s="29">
        <f t="shared" si="9"/>
        <v>3.5</v>
      </c>
      <c r="V34">
        <v>-1.5</v>
      </c>
      <c r="W34">
        <v>-1.9</v>
      </c>
      <c r="X34" s="29">
        <f t="shared" si="10"/>
        <v>-0.3999999999999999</v>
      </c>
      <c r="Y34" s="29">
        <f t="shared" si="11"/>
        <v>0.3999999999999999</v>
      </c>
      <c r="Z34" s="55">
        <v>-1</v>
      </c>
      <c r="AA34" s="29">
        <v>3.4</v>
      </c>
      <c r="AB34" s="29">
        <f t="shared" si="12"/>
        <v>4.4</v>
      </c>
      <c r="AC34" s="29">
        <f t="shared" si="13"/>
        <v>4.4</v>
      </c>
      <c r="AD34" s="29">
        <v>-2.3</v>
      </c>
      <c r="AE34" s="29">
        <v>1.2</v>
      </c>
      <c r="AF34" s="29">
        <f t="shared" si="14"/>
        <v>3.5</v>
      </c>
      <c r="AG34" s="29">
        <f t="shared" si="15"/>
        <v>3.5</v>
      </c>
      <c r="AH34">
        <v>-1.3</v>
      </c>
      <c r="AI34">
        <v>-2.2</v>
      </c>
      <c r="AJ34" s="29">
        <f t="shared" si="16"/>
        <v>-0.9000000000000001</v>
      </c>
      <c r="AK34" s="29">
        <f t="shared" si="17"/>
        <v>0.9000000000000001</v>
      </c>
      <c r="AL34" s="55">
        <v>-3</v>
      </c>
      <c r="AM34" s="29">
        <v>1.1</v>
      </c>
      <c r="AN34" s="29">
        <f t="shared" si="18"/>
        <v>4.1</v>
      </c>
      <c r="AO34" s="29">
        <f t="shared" si="19"/>
        <v>4.1</v>
      </c>
      <c r="AP34" s="29">
        <v>-3.8</v>
      </c>
      <c r="AQ34" s="29">
        <v>-1</v>
      </c>
      <c r="AR34" s="29">
        <f t="shared" si="20"/>
        <v>2.8</v>
      </c>
      <c r="AS34" s="29">
        <f t="shared" si="21"/>
        <v>2.8</v>
      </c>
      <c r="AT34">
        <v>-0.8</v>
      </c>
      <c r="AU34">
        <v>-2</v>
      </c>
      <c r="AV34" s="29">
        <f t="shared" si="22"/>
        <v>-1.2</v>
      </c>
      <c r="AW34" s="29">
        <f t="shared" si="23"/>
        <v>1.2</v>
      </c>
      <c r="AX34" s="55">
        <v>1.8</v>
      </c>
      <c r="AY34" s="29">
        <v>5.7</v>
      </c>
      <c r="AZ34" s="29">
        <f t="shared" si="24"/>
        <v>3.9000000000000004</v>
      </c>
      <c r="BA34" s="29">
        <f t="shared" si="25"/>
        <v>3.9000000000000004</v>
      </c>
      <c r="BB34" s="29">
        <v>-0.2</v>
      </c>
      <c r="BC34" s="29">
        <v>3.1</v>
      </c>
      <c r="BD34" s="29">
        <f t="shared" si="26"/>
        <v>3.3000000000000003</v>
      </c>
      <c r="BE34" s="29">
        <f t="shared" si="27"/>
        <v>3.3000000000000003</v>
      </c>
      <c r="BF34">
        <v>-2</v>
      </c>
      <c r="BG34">
        <v>-2.5</v>
      </c>
      <c r="BH34" s="29">
        <f t="shared" si="28"/>
        <v>-0.5</v>
      </c>
      <c r="BI34" s="29">
        <f t="shared" si="29"/>
        <v>0.5</v>
      </c>
      <c r="BJ34" s="55">
        <v>2.8</v>
      </c>
      <c r="BK34" s="29">
        <v>5.8</v>
      </c>
      <c r="BL34" s="29">
        <f t="shared" si="30"/>
        <v>3</v>
      </c>
      <c r="BM34" s="29">
        <f t="shared" si="31"/>
        <v>3</v>
      </c>
      <c r="BN34" s="29">
        <v>2.7</v>
      </c>
      <c r="BO34" s="29">
        <v>5.9</v>
      </c>
      <c r="BP34" s="29">
        <f t="shared" si="32"/>
        <v>3.2</v>
      </c>
      <c r="BQ34" s="29">
        <f t="shared" si="33"/>
        <v>3.2</v>
      </c>
      <c r="BR34">
        <v>-0.2</v>
      </c>
      <c r="BS34">
        <v>0</v>
      </c>
      <c r="BT34" s="29">
        <f t="shared" si="34"/>
        <v>0.2</v>
      </c>
      <c r="BU34" s="29">
        <f t="shared" si="35"/>
        <v>0.2</v>
      </c>
    </row>
    <row r="35" spans="1:73" ht="12.75">
      <c r="A35" s="29" t="s">
        <v>297</v>
      </c>
      <c r="B35" s="29">
        <v>1.5</v>
      </c>
      <c r="C35" s="29">
        <v>2.4</v>
      </c>
      <c r="D35" s="29">
        <f t="shared" si="0"/>
        <v>0.8999999999999999</v>
      </c>
      <c r="E35" s="29">
        <f t="shared" si="1"/>
        <v>0.8999999999999999</v>
      </c>
      <c r="F35" s="29">
        <v>1.6</v>
      </c>
      <c r="G35" s="29">
        <v>4.6</v>
      </c>
      <c r="H35" s="29">
        <f t="shared" si="2"/>
        <v>2.9999999999999996</v>
      </c>
      <c r="I35" s="29">
        <f t="shared" si="3"/>
        <v>2.9999999999999996</v>
      </c>
      <c r="J35">
        <v>0.2</v>
      </c>
      <c r="K35">
        <v>2.2</v>
      </c>
      <c r="L35" s="29">
        <f t="shared" si="4"/>
        <v>2</v>
      </c>
      <c r="M35" s="29">
        <f t="shared" si="5"/>
        <v>2</v>
      </c>
      <c r="N35" s="55">
        <v>2.3</v>
      </c>
      <c r="O35" s="29">
        <v>2.7</v>
      </c>
      <c r="P35" s="29">
        <f t="shared" si="6"/>
        <v>0.40000000000000036</v>
      </c>
      <c r="Q35" s="29">
        <f t="shared" si="7"/>
        <v>0.40000000000000036</v>
      </c>
      <c r="R35" s="29">
        <v>2</v>
      </c>
      <c r="S35" s="29">
        <v>4.4</v>
      </c>
      <c r="T35" s="29">
        <f t="shared" si="8"/>
        <v>2.4000000000000004</v>
      </c>
      <c r="U35" s="29">
        <f t="shared" si="9"/>
        <v>2.4000000000000004</v>
      </c>
      <c r="V35">
        <v>-0.3</v>
      </c>
      <c r="W35">
        <v>1.6</v>
      </c>
      <c r="X35" s="29">
        <f t="shared" si="10"/>
        <v>1.9000000000000001</v>
      </c>
      <c r="Y35" s="29">
        <f t="shared" si="11"/>
        <v>1.9000000000000001</v>
      </c>
      <c r="Z35" s="55">
        <v>4.7</v>
      </c>
      <c r="AA35" s="29">
        <v>6.4</v>
      </c>
      <c r="AB35" s="29">
        <f t="shared" si="12"/>
        <v>1.7000000000000002</v>
      </c>
      <c r="AC35" s="29">
        <f t="shared" si="13"/>
        <v>1.7000000000000002</v>
      </c>
      <c r="AD35" s="29">
        <v>4.7</v>
      </c>
      <c r="AE35" s="29">
        <v>8.4</v>
      </c>
      <c r="AF35" s="29">
        <f t="shared" si="14"/>
        <v>3.7</v>
      </c>
      <c r="AG35" s="29">
        <f t="shared" si="15"/>
        <v>3.7</v>
      </c>
      <c r="AH35">
        <v>0.1</v>
      </c>
      <c r="AI35">
        <v>1.9</v>
      </c>
      <c r="AJ35" s="29">
        <f t="shared" si="16"/>
        <v>1.7999999999999998</v>
      </c>
      <c r="AK35" s="29">
        <f t="shared" si="17"/>
        <v>1.7999999999999998</v>
      </c>
      <c r="AL35" s="55">
        <v>8.2</v>
      </c>
      <c r="AM35" s="29">
        <v>11.4</v>
      </c>
      <c r="AN35" s="29">
        <f t="shared" si="18"/>
        <v>3.200000000000001</v>
      </c>
      <c r="AO35" s="29">
        <f t="shared" si="19"/>
        <v>3.200000000000001</v>
      </c>
      <c r="AP35" s="29">
        <v>6.3</v>
      </c>
      <c r="AQ35" s="29">
        <v>10.9</v>
      </c>
      <c r="AR35" s="29">
        <f t="shared" si="20"/>
        <v>4.6000000000000005</v>
      </c>
      <c r="AS35" s="29">
        <f t="shared" si="21"/>
        <v>4.6000000000000005</v>
      </c>
      <c r="AT35">
        <v>-1.8</v>
      </c>
      <c r="AU35">
        <v>-0.5</v>
      </c>
      <c r="AV35" s="29">
        <f t="shared" si="22"/>
        <v>1.3</v>
      </c>
      <c r="AW35" s="29">
        <f t="shared" si="23"/>
        <v>1.3</v>
      </c>
      <c r="AX35" s="55">
        <v>0.1</v>
      </c>
      <c r="AY35" s="29">
        <v>-0.6</v>
      </c>
      <c r="AZ35" s="29">
        <f t="shared" si="24"/>
        <v>-0.7</v>
      </c>
      <c r="BA35" s="29">
        <f t="shared" si="25"/>
        <v>0.7</v>
      </c>
      <c r="BB35" s="29">
        <v>2.7</v>
      </c>
      <c r="BC35" s="29">
        <v>5</v>
      </c>
      <c r="BD35" s="29">
        <f t="shared" si="26"/>
        <v>2.3</v>
      </c>
      <c r="BE35" s="29">
        <f t="shared" si="27"/>
        <v>2.3</v>
      </c>
      <c r="BF35">
        <v>2.6</v>
      </c>
      <c r="BG35">
        <v>5.6</v>
      </c>
      <c r="BH35" s="29">
        <f t="shared" si="28"/>
        <v>2.9999999999999996</v>
      </c>
      <c r="BI35" s="29">
        <f t="shared" si="29"/>
        <v>2.9999999999999996</v>
      </c>
      <c r="BJ35" s="55">
        <v>2</v>
      </c>
      <c r="BK35" s="29">
        <v>1.1</v>
      </c>
      <c r="BL35" s="29">
        <f t="shared" si="30"/>
        <v>-0.8999999999999999</v>
      </c>
      <c r="BM35" s="29">
        <f t="shared" si="31"/>
        <v>0.8999999999999999</v>
      </c>
      <c r="BN35" s="29">
        <v>2.8</v>
      </c>
      <c r="BO35" s="29">
        <v>3.8</v>
      </c>
      <c r="BP35" s="29">
        <f t="shared" si="32"/>
        <v>1</v>
      </c>
      <c r="BQ35" s="29">
        <f t="shared" si="33"/>
        <v>1</v>
      </c>
      <c r="BR35">
        <v>0.8</v>
      </c>
      <c r="BS35">
        <v>2.7</v>
      </c>
      <c r="BT35" s="29">
        <f t="shared" si="34"/>
        <v>1.9000000000000001</v>
      </c>
      <c r="BU35" s="29">
        <f t="shared" si="35"/>
        <v>1.9000000000000001</v>
      </c>
    </row>
    <row r="36" spans="1:73" ht="12.75">
      <c r="A36" s="29" t="s">
        <v>298</v>
      </c>
      <c r="B36" s="29">
        <v>3</v>
      </c>
      <c r="C36" s="29">
        <v>4</v>
      </c>
      <c r="D36" s="29">
        <f t="shared" si="0"/>
        <v>1</v>
      </c>
      <c r="E36" s="29">
        <f t="shared" si="1"/>
        <v>1</v>
      </c>
      <c r="F36" s="29">
        <v>3</v>
      </c>
      <c r="G36" s="29">
        <v>4.6</v>
      </c>
      <c r="H36" s="29">
        <f t="shared" si="2"/>
        <v>1.5999999999999996</v>
      </c>
      <c r="I36" s="29">
        <f t="shared" si="3"/>
        <v>1.5999999999999996</v>
      </c>
      <c r="J36">
        <v>0</v>
      </c>
      <c r="K36">
        <v>0.6</v>
      </c>
      <c r="L36" s="29">
        <f t="shared" si="4"/>
        <v>0.6</v>
      </c>
      <c r="M36" s="29">
        <f t="shared" si="5"/>
        <v>0.6</v>
      </c>
      <c r="N36" s="55">
        <v>2.6</v>
      </c>
      <c r="O36" s="29">
        <v>4</v>
      </c>
      <c r="P36" s="29">
        <f t="shared" si="6"/>
        <v>1.4</v>
      </c>
      <c r="Q36" s="29">
        <f t="shared" si="7"/>
        <v>1.4</v>
      </c>
      <c r="R36" s="29">
        <v>3</v>
      </c>
      <c r="S36" s="29">
        <v>4.7</v>
      </c>
      <c r="T36" s="29">
        <f t="shared" si="8"/>
        <v>1.7000000000000002</v>
      </c>
      <c r="U36" s="29">
        <f t="shared" si="9"/>
        <v>1.7000000000000002</v>
      </c>
      <c r="V36">
        <v>0.4</v>
      </c>
      <c r="W36">
        <v>0.7</v>
      </c>
      <c r="X36" s="29">
        <f t="shared" si="10"/>
        <v>0.29999999999999993</v>
      </c>
      <c r="Y36" s="29">
        <f t="shared" si="11"/>
        <v>0.29999999999999993</v>
      </c>
      <c r="Z36" s="55">
        <v>4.4</v>
      </c>
      <c r="AA36" s="29">
        <v>8.7</v>
      </c>
      <c r="AB36" s="29">
        <f t="shared" si="12"/>
        <v>4.299999999999999</v>
      </c>
      <c r="AC36" s="29">
        <f t="shared" si="13"/>
        <v>4.299999999999999</v>
      </c>
      <c r="AD36" s="29">
        <v>1.1</v>
      </c>
      <c r="AE36" s="29">
        <v>4.6</v>
      </c>
      <c r="AF36" s="29">
        <f t="shared" si="14"/>
        <v>3.4999999999999996</v>
      </c>
      <c r="AG36" s="29">
        <f t="shared" si="15"/>
        <v>3.4999999999999996</v>
      </c>
      <c r="AH36">
        <v>-3.2</v>
      </c>
      <c r="AI36">
        <v>-3.8</v>
      </c>
      <c r="AJ36" s="29">
        <f t="shared" si="16"/>
        <v>-0.5999999999999996</v>
      </c>
      <c r="AK36" s="29">
        <f t="shared" si="17"/>
        <v>0.5999999999999996</v>
      </c>
      <c r="AL36" s="55">
        <v>5.1</v>
      </c>
      <c r="AM36" s="29">
        <v>8</v>
      </c>
      <c r="AN36" s="29">
        <f t="shared" si="18"/>
        <v>2.9000000000000004</v>
      </c>
      <c r="AO36" s="29">
        <f t="shared" si="19"/>
        <v>2.9000000000000004</v>
      </c>
      <c r="AP36" s="29">
        <v>1.2</v>
      </c>
      <c r="AQ36" s="29">
        <v>4.7</v>
      </c>
      <c r="AR36" s="29">
        <f t="shared" si="20"/>
        <v>3.5</v>
      </c>
      <c r="AS36" s="29">
        <f t="shared" si="21"/>
        <v>3.5</v>
      </c>
      <c r="AT36">
        <v>-3.7</v>
      </c>
      <c r="AU36">
        <v>-3.1</v>
      </c>
      <c r="AV36" s="29">
        <f t="shared" si="22"/>
        <v>0.6000000000000001</v>
      </c>
      <c r="AW36" s="29">
        <f t="shared" si="23"/>
        <v>0.6000000000000001</v>
      </c>
      <c r="AX36" s="55">
        <v>3.5</v>
      </c>
      <c r="AY36" s="29">
        <v>9.4</v>
      </c>
      <c r="AZ36" s="29">
        <f t="shared" si="24"/>
        <v>5.9</v>
      </c>
      <c r="BA36" s="29">
        <f t="shared" si="25"/>
        <v>5.9</v>
      </c>
      <c r="BB36" s="29">
        <v>0.8</v>
      </c>
      <c r="BC36" s="29">
        <v>4.2</v>
      </c>
      <c r="BD36" s="29">
        <f t="shared" si="26"/>
        <v>3.4000000000000004</v>
      </c>
      <c r="BE36" s="29">
        <f t="shared" si="27"/>
        <v>3.4000000000000004</v>
      </c>
      <c r="BF36">
        <v>-2.6</v>
      </c>
      <c r="BG36">
        <v>-4.7</v>
      </c>
      <c r="BH36" s="29">
        <f t="shared" si="28"/>
        <v>-2.1</v>
      </c>
      <c r="BI36" s="29">
        <f t="shared" si="29"/>
        <v>2.1</v>
      </c>
      <c r="BJ36" s="55">
        <v>5.2</v>
      </c>
      <c r="BK36" s="29">
        <v>1.2</v>
      </c>
      <c r="BL36" s="29">
        <f t="shared" si="30"/>
        <v>-4</v>
      </c>
      <c r="BM36" s="29">
        <f t="shared" si="31"/>
        <v>4</v>
      </c>
      <c r="BN36" s="29">
        <v>4</v>
      </c>
      <c r="BO36" s="29">
        <v>0.1</v>
      </c>
      <c r="BP36" s="29">
        <f t="shared" si="32"/>
        <v>-3.9</v>
      </c>
      <c r="BQ36" s="29">
        <f t="shared" si="33"/>
        <v>3.9</v>
      </c>
      <c r="BR36">
        <v>-1.1</v>
      </c>
      <c r="BS36">
        <v>-1.1</v>
      </c>
      <c r="BT36" s="29">
        <f t="shared" si="34"/>
        <v>0</v>
      </c>
      <c r="BU36" s="29">
        <f t="shared" si="35"/>
        <v>0</v>
      </c>
    </row>
    <row r="37" spans="1:73" ht="12.75">
      <c r="A37" s="29" t="s">
        <v>299</v>
      </c>
      <c r="B37" s="29">
        <v>4.1</v>
      </c>
      <c r="C37" s="29">
        <v>3</v>
      </c>
      <c r="D37" s="29">
        <f t="shared" si="0"/>
        <v>-1.0999999999999996</v>
      </c>
      <c r="E37" s="29">
        <f t="shared" si="1"/>
        <v>1.0999999999999996</v>
      </c>
      <c r="F37" s="29">
        <v>4.6</v>
      </c>
      <c r="G37" s="29">
        <v>5.7</v>
      </c>
      <c r="H37" s="29">
        <f t="shared" si="2"/>
        <v>1.1000000000000005</v>
      </c>
      <c r="I37" s="29">
        <f t="shared" si="3"/>
        <v>1.1000000000000005</v>
      </c>
      <c r="J37">
        <v>0.5</v>
      </c>
      <c r="K37">
        <v>2.6</v>
      </c>
      <c r="L37" s="29">
        <f t="shared" si="4"/>
        <v>2.1</v>
      </c>
      <c r="M37" s="29">
        <f t="shared" si="5"/>
        <v>2.1</v>
      </c>
      <c r="N37" s="55">
        <v>4</v>
      </c>
      <c r="O37" s="29">
        <v>3.4</v>
      </c>
      <c r="P37" s="29">
        <f t="shared" si="6"/>
        <v>-0.6000000000000001</v>
      </c>
      <c r="Q37" s="29">
        <f t="shared" si="7"/>
        <v>0.6000000000000001</v>
      </c>
      <c r="R37" s="29">
        <v>4.5</v>
      </c>
      <c r="S37" s="29">
        <v>6.2</v>
      </c>
      <c r="T37" s="29">
        <f t="shared" si="8"/>
        <v>1.7000000000000002</v>
      </c>
      <c r="U37" s="29">
        <f t="shared" si="9"/>
        <v>1.7000000000000002</v>
      </c>
      <c r="V37">
        <v>0.5</v>
      </c>
      <c r="W37">
        <v>2.7</v>
      </c>
      <c r="X37" s="29">
        <f t="shared" si="10"/>
        <v>2.2</v>
      </c>
      <c r="Y37" s="29">
        <f t="shared" si="11"/>
        <v>2.2</v>
      </c>
      <c r="Z37" s="55">
        <v>3.8</v>
      </c>
      <c r="AA37" s="29">
        <v>-0.3</v>
      </c>
      <c r="AB37" s="29">
        <f t="shared" si="12"/>
        <v>-4.1</v>
      </c>
      <c r="AC37" s="29">
        <f t="shared" si="13"/>
        <v>4.1</v>
      </c>
      <c r="AD37" s="29">
        <v>4.1</v>
      </c>
      <c r="AE37" s="29">
        <v>3.6</v>
      </c>
      <c r="AF37" s="29">
        <f t="shared" si="14"/>
        <v>-0.49999999999999956</v>
      </c>
      <c r="AG37" s="29">
        <f t="shared" si="15"/>
        <v>0.49999999999999956</v>
      </c>
      <c r="AH37">
        <v>0.3</v>
      </c>
      <c r="AI37">
        <v>3.9</v>
      </c>
      <c r="AJ37" s="29">
        <f t="shared" si="16"/>
        <v>3.6</v>
      </c>
      <c r="AK37" s="29">
        <f t="shared" si="17"/>
        <v>3.6</v>
      </c>
      <c r="AL37" s="55">
        <v>5.1</v>
      </c>
      <c r="AM37" s="29">
        <v>1.9</v>
      </c>
      <c r="AN37" s="29">
        <f t="shared" si="18"/>
        <v>-3.1999999999999997</v>
      </c>
      <c r="AO37" s="29">
        <f t="shared" si="19"/>
        <v>3.1999999999999997</v>
      </c>
      <c r="AP37" s="29">
        <v>5.4</v>
      </c>
      <c r="AQ37" s="29">
        <v>5.9</v>
      </c>
      <c r="AR37" s="29">
        <f t="shared" si="20"/>
        <v>0.5</v>
      </c>
      <c r="AS37" s="29">
        <f t="shared" si="21"/>
        <v>0.5</v>
      </c>
      <c r="AT37">
        <v>0.2</v>
      </c>
      <c r="AU37">
        <v>3.9</v>
      </c>
      <c r="AV37" s="29">
        <f t="shared" si="22"/>
        <v>3.6999999999999997</v>
      </c>
      <c r="AW37" s="29">
        <f t="shared" si="23"/>
        <v>3.6999999999999997</v>
      </c>
      <c r="AX37" s="55">
        <v>2</v>
      </c>
      <c r="AY37" s="29">
        <v>-2.9</v>
      </c>
      <c r="AZ37" s="29">
        <f t="shared" si="24"/>
        <v>-4.9</v>
      </c>
      <c r="BA37" s="29">
        <f t="shared" si="25"/>
        <v>4.9</v>
      </c>
      <c r="BB37" s="29">
        <v>2.4</v>
      </c>
      <c r="BC37" s="29">
        <v>1</v>
      </c>
      <c r="BD37" s="29">
        <f t="shared" si="26"/>
        <v>-1.4</v>
      </c>
      <c r="BE37" s="29">
        <f t="shared" si="27"/>
        <v>1.4</v>
      </c>
      <c r="BF37">
        <v>0.4</v>
      </c>
      <c r="BG37">
        <v>4</v>
      </c>
      <c r="BH37" s="29">
        <f t="shared" si="28"/>
        <v>3.6</v>
      </c>
      <c r="BI37" s="29">
        <f t="shared" si="29"/>
        <v>3.6</v>
      </c>
      <c r="BJ37" s="55">
        <v>5.7</v>
      </c>
      <c r="BK37" s="29">
        <v>3.3</v>
      </c>
      <c r="BL37" s="29">
        <f t="shared" si="30"/>
        <v>-2.4000000000000004</v>
      </c>
      <c r="BM37" s="29">
        <f t="shared" si="31"/>
        <v>2.4000000000000004</v>
      </c>
      <c r="BN37" s="29">
        <v>7.4</v>
      </c>
      <c r="BO37" s="29">
        <v>7.1</v>
      </c>
      <c r="BP37" s="29">
        <f t="shared" si="32"/>
        <v>-0.3000000000000007</v>
      </c>
      <c r="BQ37" s="29">
        <f t="shared" si="33"/>
        <v>0.3000000000000007</v>
      </c>
      <c r="BR37">
        <v>1.6</v>
      </c>
      <c r="BS37">
        <v>3.7</v>
      </c>
      <c r="BT37" s="29">
        <f t="shared" si="34"/>
        <v>2.1</v>
      </c>
      <c r="BU37" s="29">
        <f t="shared" si="35"/>
        <v>2.1</v>
      </c>
    </row>
    <row r="38" spans="1:73" ht="12.75">
      <c r="A38" s="29" t="s">
        <v>300</v>
      </c>
      <c r="B38" s="29">
        <v>0.1</v>
      </c>
      <c r="C38" s="29">
        <v>-3</v>
      </c>
      <c r="D38" s="29">
        <f t="shared" si="0"/>
        <v>-3.1</v>
      </c>
      <c r="E38" s="29">
        <f t="shared" si="1"/>
        <v>3.1</v>
      </c>
      <c r="F38" s="29">
        <v>2</v>
      </c>
      <c r="G38" s="29">
        <v>-0.2</v>
      </c>
      <c r="H38" s="29">
        <f t="shared" si="2"/>
        <v>-2.2</v>
      </c>
      <c r="I38" s="29">
        <f t="shared" si="3"/>
        <v>2.2</v>
      </c>
      <c r="J38">
        <v>1.9</v>
      </c>
      <c r="K38">
        <v>2.9</v>
      </c>
      <c r="L38" s="29">
        <f t="shared" si="4"/>
        <v>1</v>
      </c>
      <c r="M38" s="29">
        <f t="shared" si="5"/>
        <v>1</v>
      </c>
      <c r="N38" s="55">
        <v>-0.1</v>
      </c>
      <c r="O38" s="29">
        <v>-3.1</v>
      </c>
      <c r="P38" s="29">
        <f t="shared" si="6"/>
        <v>-3</v>
      </c>
      <c r="Q38" s="29">
        <f t="shared" si="7"/>
        <v>3</v>
      </c>
      <c r="R38" s="29">
        <v>2.3</v>
      </c>
      <c r="S38" s="29">
        <v>0.3</v>
      </c>
      <c r="T38" s="29">
        <f t="shared" si="8"/>
        <v>-1.9999999999999998</v>
      </c>
      <c r="U38" s="29">
        <f t="shared" si="9"/>
        <v>1.9999999999999998</v>
      </c>
      <c r="V38">
        <v>2.4</v>
      </c>
      <c r="W38">
        <v>3.5</v>
      </c>
      <c r="X38" s="29">
        <f t="shared" si="10"/>
        <v>1.1</v>
      </c>
      <c r="Y38" s="29">
        <f t="shared" si="11"/>
        <v>1.1</v>
      </c>
      <c r="Z38" s="55">
        <v>4.8</v>
      </c>
      <c r="AA38" s="29">
        <v>3.5</v>
      </c>
      <c r="AB38" s="29">
        <f t="shared" si="12"/>
        <v>-1.2999999999999998</v>
      </c>
      <c r="AC38" s="29">
        <f t="shared" si="13"/>
        <v>1.2999999999999998</v>
      </c>
      <c r="AD38" s="29">
        <v>7.1</v>
      </c>
      <c r="AE38" s="29">
        <v>5.3</v>
      </c>
      <c r="AF38" s="29">
        <f t="shared" si="14"/>
        <v>-1.7999999999999998</v>
      </c>
      <c r="AG38" s="29">
        <f t="shared" si="15"/>
        <v>1.7999999999999998</v>
      </c>
      <c r="AH38">
        <v>2.2</v>
      </c>
      <c r="AI38">
        <v>1.7</v>
      </c>
      <c r="AJ38" s="29">
        <f t="shared" si="16"/>
        <v>-0.5000000000000002</v>
      </c>
      <c r="AK38" s="29">
        <f t="shared" si="17"/>
        <v>0.5000000000000002</v>
      </c>
      <c r="AL38" s="55">
        <v>8.1</v>
      </c>
      <c r="AM38" s="29">
        <v>6.1</v>
      </c>
      <c r="AN38" s="29">
        <f t="shared" si="18"/>
        <v>-2</v>
      </c>
      <c r="AO38" s="29">
        <f t="shared" si="19"/>
        <v>2</v>
      </c>
      <c r="AP38" s="29">
        <v>10.3</v>
      </c>
      <c r="AQ38" s="29">
        <v>8</v>
      </c>
      <c r="AR38" s="29">
        <f t="shared" si="20"/>
        <v>-2.3000000000000007</v>
      </c>
      <c r="AS38" s="29">
        <f t="shared" si="21"/>
        <v>2.3000000000000007</v>
      </c>
      <c r="AT38">
        <v>2.1</v>
      </c>
      <c r="AU38">
        <v>1.9</v>
      </c>
      <c r="AV38" s="29">
        <f t="shared" si="22"/>
        <v>-0.20000000000000018</v>
      </c>
      <c r="AW38" s="29">
        <f t="shared" si="23"/>
        <v>0.20000000000000018</v>
      </c>
      <c r="AX38" s="55">
        <v>0.6</v>
      </c>
      <c r="AY38" s="29">
        <v>0.6</v>
      </c>
      <c r="AZ38" s="29">
        <f t="shared" si="24"/>
        <v>0</v>
      </c>
      <c r="BA38" s="29">
        <f t="shared" si="25"/>
        <v>0</v>
      </c>
      <c r="BB38" s="29">
        <v>3</v>
      </c>
      <c r="BC38" s="29">
        <v>2.2</v>
      </c>
      <c r="BD38" s="29">
        <f t="shared" si="26"/>
        <v>-0.7999999999999998</v>
      </c>
      <c r="BE38" s="29">
        <f t="shared" si="27"/>
        <v>0.7999999999999998</v>
      </c>
      <c r="BF38">
        <v>2.4</v>
      </c>
      <c r="BG38">
        <v>1.6</v>
      </c>
      <c r="BH38" s="29">
        <f t="shared" si="28"/>
        <v>-0.7999999999999998</v>
      </c>
      <c r="BI38" s="29">
        <f t="shared" si="29"/>
        <v>0.7999999999999998</v>
      </c>
      <c r="BJ38" s="55">
        <v>-2.4</v>
      </c>
      <c r="BK38" s="29">
        <v>-5</v>
      </c>
      <c r="BL38" s="29">
        <f t="shared" si="30"/>
        <v>-2.6</v>
      </c>
      <c r="BM38" s="29">
        <f t="shared" si="31"/>
        <v>2.6</v>
      </c>
      <c r="BN38" s="29">
        <v>-1.1</v>
      </c>
      <c r="BO38" s="29">
        <v>-2.9</v>
      </c>
      <c r="BP38" s="29">
        <f t="shared" si="32"/>
        <v>-1.7999999999999998</v>
      </c>
      <c r="BQ38" s="29">
        <f t="shared" si="33"/>
        <v>1.7999999999999998</v>
      </c>
      <c r="BR38">
        <v>1.4</v>
      </c>
      <c r="BS38">
        <v>2.1</v>
      </c>
      <c r="BT38" s="29">
        <f t="shared" si="34"/>
        <v>0.7000000000000002</v>
      </c>
      <c r="BU38" s="29">
        <f t="shared" si="35"/>
        <v>0.7000000000000002</v>
      </c>
    </row>
    <row r="39" spans="1:73" ht="12.75">
      <c r="A39" s="29" t="s">
        <v>301</v>
      </c>
      <c r="B39" s="29">
        <v>-2.1</v>
      </c>
      <c r="C39" s="29">
        <v>-1.8</v>
      </c>
      <c r="D39" s="29">
        <f t="shared" si="0"/>
        <v>0.30000000000000004</v>
      </c>
      <c r="E39" s="29">
        <f t="shared" si="1"/>
        <v>0.30000000000000004</v>
      </c>
      <c r="F39" s="29">
        <v>1.5</v>
      </c>
      <c r="G39" s="29">
        <v>2.6</v>
      </c>
      <c r="H39" s="29">
        <f t="shared" si="2"/>
        <v>1.1</v>
      </c>
      <c r="I39" s="29">
        <f t="shared" si="3"/>
        <v>1.1</v>
      </c>
      <c r="J39">
        <v>3.6</v>
      </c>
      <c r="K39">
        <v>4.5</v>
      </c>
      <c r="L39" s="29">
        <f t="shared" si="4"/>
        <v>0.8999999999999999</v>
      </c>
      <c r="M39" s="29">
        <f t="shared" si="5"/>
        <v>0.8999999999999999</v>
      </c>
      <c r="N39" s="55">
        <v>-2.5</v>
      </c>
      <c r="O39" s="29">
        <v>-2.3</v>
      </c>
      <c r="P39" s="29">
        <f t="shared" si="6"/>
        <v>0.20000000000000018</v>
      </c>
      <c r="Q39" s="29">
        <f t="shared" si="7"/>
        <v>0.20000000000000018</v>
      </c>
      <c r="R39" s="29">
        <v>1.7</v>
      </c>
      <c r="S39" s="29">
        <v>2.4</v>
      </c>
      <c r="T39" s="29">
        <f t="shared" si="8"/>
        <v>0.7</v>
      </c>
      <c r="U39" s="29">
        <f t="shared" si="9"/>
        <v>0.7</v>
      </c>
      <c r="V39">
        <v>4.3</v>
      </c>
      <c r="W39">
        <v>4.8</v>
      </c>
      <c r="X39" s="29">
        <f t="shared" si="10"/>
        <v>0.5</v>
      </c>
      <c r="Y39" s="29">
        <f t="shared" si="11"/>
        <v>0.5</v>
      </c>
      <c r="Z39" s="55">
        <v>5</v>
      </c>
      <c r="AA39" s="29">
        <v>-0.3</v>
      </c>
      <c r="AB39" s="29">
        <f t="shared" si="12"/>
        <v>-5.3</v>
      </c>
      <c r="AC39" s="29">
        <f t="shared" si="13"/>
        <v>5.3</v>
      </c>
      <c r="AD39" s="29">
        <v>2.7</v>
      </c>
      <c r="AE39" s="29">
        <v>2</v>
      </c>
      <c r="AF39" s="29">
        <f t="shared" si="14"/>
        <v>-0.7000000000000002</v>
      </c>
      <c r="AG39" s="29">
        <f t="shared" si="15"/>
        <v>0.7000000000000002</v>
      </c>
      <c r="AH39">
        <v>-2.2</v>
      </c>
      <c r="AI39">
        <v>2.3</v>
      </c>
      <c r="AJ39" s="29">
        <f t="shared" si="16"/>
        <v>4.5</v>
      </c>
      <c r="AK39" s="29">
        <f t="shared" si="17"/>
        <v>4.5</v>
      </c>
      <c r="AL39" s="55">
        <v>7.1</v>
      </c>
      <c r="AM39" s="29">
        <v>1.6</v>
      </c>
      <c r="AN39" s="29">
        <f t="shared" si="18"/>
        <v>-5.5</v>
      </c>
      <c r="AO39" s="29">
        <f t="shared" si="19"/>
        <v>5.5</v>
      </c>
      <c r="AP39" s="29">
        <v>3.6</v>
      </c>
      <c r="AQ39" s="29">
        <v>3.4</v>
      </c>
      <c r="AR39" s="29">
        <f t="shared" si="20"/>
        <v>-0.20000000000000018</v>
      </c>
      <c r="AS39" s="29">
        <f t="shared" si="21"/>
        <v>0.20000000000000018</v>
      </c>
      <c r="AT39">
        <v>-3.3</v>
      </c>
      <c r="AU39">
        <v>1.7</v>
      </c>
      <c r="AV39" s="29">
        <f t="shared" si="22"/>
        <v>5</v>
      </c>
      <c r="AW39" s="29">
        <f t="shared" si="23"/>
        <v>5</v>
      </c>
      <c r="AX39" s="55">
        <v>2.1</v>
      </c>
      <c r="AY39" s="29">
        <v>-2.7</v>
      </c>
      <c r="AZ39" s="29">
        <f t="shared" si="24"/>
        <v>-4.800000000000001</v>
      </c>
      <c r="BA39" s="29">
        <f t="shared" si="25"/>
        <v>4.800000000000001</v>
      </c>
      <c r="BB39" s="29">
        <v>1.4</v>
      </c>
      <c r="BC39" s="29">
        <v>0.5</v>
      </c>
      <c r="BD39" s="29">
        <f t="shared" si="26"/>
        <v>-0.8999999999999999</v>
      </c>
      <c r="BE39" s="29">
        <f t="shared" si="27"/>
        <v>0.8999999999999999</v>
      </c>
      <c r="BF39">
        <v>-0.7</v>
      </c>
      <c r="BG39">
        <v>3.3</v>
      </c>
      <c r="BH39" s="29">
        <f t="shared" si="28"/>
        <v>4</v>
      </c>
      <c r="BI39" s="29">
        <f t="shared" si="29"/>
        <v>4</v>
      </c>
      <c r="BJ39" s="55">
        <v>3.9</v>
      </c>
      <c r="BK39" s="29">
        <v>3.1</v>
      </c>
      <c r="BL39" s="29">
        <f t="shared" si="30"/>
        <v>-0.7999999999999998</v>
      </c>
      <c r="BM39" s="29">
        <f t="shared" si="31"/>
        <v>0.7999999999999998</v>
      </c>
      <c r="BN39" s="29">
        <v>7</v>
      </c>
      <c r="BO39" s="29">
        <v>6.6</v>
      </c>
      <c r="BP39" s="29">
        <f t="shared" si="32"/>
        <v>-0.40000000000000036</v>
      </c>
      <c r="BQ39" s="29">
        <f t="shared" si="33"/>
        <v>0.40000000000000036</v>
      </c>
      <c r="BR39">
        <v>3</v>
      </c>
      <c r="BS39">
        <v>3.4</v>
      </c>
      <c r="BT39" s="29">
        <f t="shared" si="34"/>
        <v>0.3999999999999999</v>
      </c>
      <c r="BU39" s="29">
        <f t="shared" si="35"/>
        <v>0.3999999999999999</v>
      </c>
    </row>
    <row r="40" spans="1:73" ht="12.75">
      <c r="A40" s="29" t="s">
        <v>302</v>
      </c>
      <c r="B40" s="29">
        <v>3.3</v>
      </c>
      <c r="C40" s="29">
        <v>0.6</v>
      </c>
      <c r="D40" s="29">
        <f t="shared" si="0"/>
        <v>-2.6999999999999997</v>
      </c>
      <c r="E40" s="29">
        <f t="shared" si="1"/>
        <v>2.6999999999999997</v>
      </c>
      <c r="F40" s="29">
        <v>3.2</v>
      </c>
      <c r="G40" s="29">
        <v>2.6</v>
      </c>
      <c r="H40" s="29">
        <f t="shared" si="2"/>
        <v>-0.6000000000000001</v>
      </c>
      <c r="I40" s="29">
        <f t="shared" si="3"/>
        <v>0.6000000000000001</v>
      </c>
      <c r="J40">
        <v>-0.1</v>
      </c>
      <c r="K40">
        <v>1.9</v>
      </c>
      <c r="L40" s="29">
        <f t="shared" si="4"/>
        <v>2</v>
      </c>
      <c r="M40" s="29">
        <f t="shared" si="5"/>
        <v>2</v>
      </c>
      <c r="N40" s="55">
        <v>3.9</v>
      </c>
      <c r="O40" s="29">
        <v>1.5</v>
      </c>
      <c r="P40" s="29">
        <f t="shared" si="6"/>
        <v>-2.4</v>
      </c>
      <c r="Q40" s="29">
        <f t="shared" si="7"/>
        <v>2.4</v>
      </c>
      <c r="R40" s="29">
        <v>4.1</v>
      </c>
      <c r="S40" s="29">
        <v>3.5</v>
      </c>
      <c r="T40" s="29">
        <f t="shared" si="8"/>
        <v>-0.5999999999999996</v>
      </c>
      <c r="U40" s="29">
        <f t="shared" si="9"/>
        <v>0.5999999999999996</v>
      </c>
      <c r="V40">
        <v>0.2</v>
      </c>
      <c r="W40">
        <v>1.9</v>
      </c>
      <c r="X40" s="29">
        <f t="shared" si="10"/>
        <v>1.7</v>
      </c>
      <c r="Y40" s="29">
        <f t="shared" si="11"/>
        <v>1.7</v>
      </c>
      <c r="Z40" s="55">
        <v>2.4</v>
      </c>
      <c r="AA40" s="29">
        <v>1</v>
      </c>
      <c r="AB40" s="29">
        <f t="shared" si="12"/>
        <v>-1.4</v>
      </c>
      <c r="AC40" s="29">
        <f t="shared" si="13"/>
        <v>1.4</v>
      </c>
      <c r="AD40" s="29">
        <v>1.5</v>
      </c>
      <c r="AE40" s="29">
        <v>1.8</v>
      </c>
      <c r="AF40" s="29">
        <f t="shared" si="14"/>
        <v>0.30000000000000004</v>
      </c>
      <c r="AG40" s="29">
        <f t="shared" si="15"/>
        <v>0.30000000000000004</v>
      </c>
      <c r="AH40">
        <v>-0.8</v>
      </c>
      <c r="AI40">
        <v>0.8</v>
      </c>
      <c r="AJ40" s="29">
        <f t="shared" si="16"/>
        <v>1.6</v>
      </c>
      <c r="AK40" s="29">
        <f t="shared" si="17"/>
        <v>1.6</v>
      </c>
      <c r="AL40" s="55">
        <v>3.1</v>
      </c>
      <c r="AM40" s="29">
        <v>0.5</v>
      </c>
      <c r="AN40" s="29">
        <f t="shared" si="18"/>
        <v>-2.6</v>
      </c>
      <c r="AO40" s="29">
        <f t="shared" si="19"/>
        <v>2.6</v>
      </c>
      <c r="AP40" s="29">
        <v>2.6</v>
      </c>
      <c r="AQ40" s="29">
        <v>2.5</v>
      </c>
      <c r="AR40" s="29">
        <f t="shared" si="20"/>
        <v>-0.10000000000000009</v>
      </c>
      <c r="AS40" s="29">
        <f t="shared" si="21"/>
        <v>0.10000000000000009</v>
      </c>
      <c r="AT40">
        <v>-0.5</v>
      </c>
      <c r="AU40">
        <v>2</v>
      </c>
      <c r="AV40" s="29">
        <f t="shared" si="22"/>
        <v>2.5</v>
      </c>
      <c r="AW40" s="29">
        <f t="shared" si="23"/>
        <v>2.5</v>
      </c>
      <c r="AX40" s="55">
        <v>1.3</v>
      </c>
      <c r="AY40" s="29">
        <v>2.1</v>
      </c>
      <c r="AZ40" s="29">
        <f t="shared" si="24"/>
        <v>0.8</v>
      </c>
      <c r="BA40" s="29">
        <f t="shared" si="25"/>
        <v>0.8</v>
      </c>
      <c r="BB40" s="29">
        <v>0</v>
      </c>
      <c r="BC40" s="29">
        <v>1.1</v>
      </c>
      <c r="BD40" s="29">
        <f t="shared" si="26"/>
        <v>1.1</v>
      </c>
      <c r="BE40" s="29">
        <f t="shared" si="27"/>
        <v>1.1</v>
      </c>
      <c r="BF40">
        <v>-1.3</v>
      </c>
      <c r="BG40">
        <v>-1</v>
      </c>
      <c r="BH40" s="29">
        <f t="shared" si="28"/>
        <v>0.30000000000000004</v>
      </c>
      <c r="BI40" s="29">
        <f t="shared" si="29"/>
        <v>0.30000000000000004</v>
      </c>
      <c r="BJ40" s="55">
        <v>3.5</v>
      </c>
      <c r="BK40" s="29">
        <v>0.1</v>
      </c>
      <c r="BL40" s="29">
        <f t="shared" si="30"/>
        <v>-3.4</v>
      </c>
      <c r="BM40" s="29">
        <f t="shared" si="31"/>
        <v>3.4</v>
      </c>
      <c r="BN40" s="29">
        <v>4.2</v>
      </c>
      <c r="BO40" s="29">
        <v>2.7</v>
      </c>
      <c r="BP40" s="29">
        <f t="shared" si="32"/>
        <v>-1.5</v>
      </c>
      <c r="BQ40" s="29">
        <f t="shared" si="33"/>
        <v>1.5</v>
      </c>
      <c r="BR40">
        <v>0.8</v>
      </c>
      <c r="BS40">
        <v>2.6</v>
      </c>
      <c r="BT40" s="29">
        <f t="shared" si="34"/>
        <v>1.8</v>
      </c>
      <c r="BU40" s="29">
        <f t="shared" si="35"/>
        <v>1.8</v>
      </c>
    </row>
    <row r="41" spans="1:73" ht="12.75">
      <c r="A41" s="29" t="s">
        <v>303</v>
      </c>
      <c r="B41" s="29">
        <v>4.8</v>
      </c>
      <c r="C41" s="29">
        <v>3.9</v>
      </c>
      <c r="D41" s="29">
        <f t="shared" si="0"/>
        <v>-0.8999999999999999</v>
      </c>
      <c r="E41" s="29">
        <f t="shared" si="1"/>
        <v>0.8999999999999999</v>
      </c>
      <c r="F41" s="29">
        <v>7.1</v>
      </c>
      <c r="G41" s="29">
        <v>7.3</v>
      </c>
      <c r="H41" s="29">
        <f t="shared" si="2"/>
        <v>0.20000000000000018</v>
      </c>
      <c r="I41" s="29">
        <f t="shared" si="3"/>
        <v>0.20000000000000018</v>
      </c>
      <c r="J41">
        <v>2.2</v>
      </c>
      <c r="K41">
        <v>3.3</v>
      </c>
      <c r="L41" s="29">
        <f t="shared" si="4"/>
        <v>1.0999999999999996</v>
      </c>
      <c r="M41" s="29">
        <f t="shared" si="5"/>
        <v>1.0999999999999996</v>
      </c>
      <c r="N41" s="55">
        <v>4.2</v>
      </c>
      <c r="O41" s="29">
        <v>3</v>
      </c>
      <c r="P41" s="29">
        <f t="shared" si="6"/>
        <v>-1.2000000000000002</v>
      </c>
      <c r="Q41" s="29">
        <f t="shared" si="7"/>
        <v>1.2000000000000002</v>
      </c>
      <c r="R41" s="29">
        <v>6.6</v>
      </c>
      <c r="S41" s="29">
        <v>6.5</v>
      </c>
      <c r="T41" s="29">
        <f t="shared" si="8"/>
        <v>-0.09999999999999964</v>
      </c>
      <c r="U41" s="29">
        <f t="shared" si="9"/>
        <v>0.09999999999999964</v>
      </c>
      <c r="V41">
        <v>2.3</v>
      </c>
      <c r="W41">
        <v>3.3</v>
      </c>
      <c r="X41" s="29">
        <f t="shared" si="10"/>
        <v>1</v>
      </c>
      <c r="Y41" s="29">
        <f t="shared" si="11"/>
        <v>1</v>
      </c>
      <c r="Z41" s="55">
        <v>7.8</v>
      </c>
      <c r="AA41" s="29">
        <v>5.5</v>
      </c>
      <c r="AB41" s="29">
        <f t="shared" si="12"/>
        <v>-2.3</v>
      </c>
      <c r="AC41" s="29">
        <f t="shared" si="13"/>
        <v>2.3</v>
      </c>
      <c r="AD41" s="29">
        <v>9.2</v>
      </c>
      <c r="AE41" s="29">
        <v>6.8</v>
      </c>
      <c r="AF41" s="29">
        <f t="shared" si="14"/>
        <v>-2.3999999999999995</v>
      </c>
      <c r="AG41" s="29">
        <f t="shared" si="15"/>
        <v>2.3999999999999995</v>
      </c>
      <c r="AH41">
        <v>1.2</v>
      </c>
      <c r="AI41">
        <v>1.3</v>
      </c>
      <c r="AJ41" s="29">
        <f t="shared" si="16"/>
        <v>0.10000000000000009</v>
      </c>
      <c r="AK41" s="29">
        <f t="shared" si="17"/>
        <v>0.10000000000000009</v>
      </c>
      <c r="AL41" s="55">
        <v>12.6</v>
      </c>
      <c r="AM41" s="29">
        <v>10.1</v>
      </c>
      <c r="AN41" s="29">
        <f t="shared" si="18"/>
        <v>-2.5</v>
      </c>
      <c r="AO41" s="29">
        <f t="shared" si="19"/>
        <v>2.5</v>
      </c>
      <c r="AP41" s="29">
        <v>14.5</v>
      </c>
      <c r="AQ41" s="29">
        <v>12.2</v>
      </c>
      <c r="AR41" s="29">
        <f t="shared" si="20"/>
        <v>-2.3000000000000007</v>
      </c>
      <c r="AS41" s="29">
        <f t="shared" si="21"/>
        <v>2.3000000000000007</v>
      </c>
      <c r="AT41">
        <v>1.7</v>
      </c>
      <c r="AU41">
        <v>1.9</v>
      </c>
      <c r="AV41" s="29">
        <f t="shared" si="22"/>
        <v>0.19999999999999996</v>
      </c>
      <c r="AW41" s="29">
        <f t="shared" si="23"/>
        <v>0.19999999999999996</v>
      </c>
      <c r="AX41" s="55">
        <v>0.9</v>
      </c>
      <c r="AY41" s="29">
        <v>0.2</v>
      </c>
      <c r="AZ41" s="29">
        <f t="shared" si="24"/>
        <v>-0.7</v>
      </c>
      <c r="BA41" s="29">
        <f t="shared" si="25"/>
        <v>0.7</v>
      </c>
      <c r="BB41" s="29">
        <v>1.5</v>
      </c>
      <c r="BC41" s="29">
        <v>0.5</v>
      </c>
      <c r="BD41" s="29">
        <f t="shared" si="26"/>
        <v>-1</v>
      </c>
      <c r="BE41" s="29">
        <f t="shared" si="27"/>
        <v>1</v>
      </c>
      <c r="BF41">
        <v>0.6</v>
      </c>
      <c r="BG41">
        <v>0.3</v>
      </c>
      <c r="BH41" s="29">
        <f t="shared" si="28"/>
        <v>-0.3</v>
      </c>
      <c r="BI41" s="29">
        <f t="shared" si="29"/>
        <v>0.3</v>
      </c>
      <c r="BJ41" s="55">
        <v>6.1</v>
      </c>
      <c r="BK41" s="29">
        <v>3.2</v>
      </c>
      <c r="BL41" s="29">
        <f t="shared" si="30"/>
        <v>-2.8999999999999995</v>
      </c>
      <c r="BM41" s="29">
        <f t="shared" si="31"/>
        <v>2.8999999999999995</v>
      </c>
      <c r="BN41" s="29">
        <v>8.9</v>
      </c>
      <c r="BO41" s="29">
        <v>6.6</v>
      </c>
      <c r="BP41" s="29">
        <f t="shared" si="32"/>
        <v>-2.3000000000000007</v>
      </c>
      <c r="BQ41" s="29">
        <f t="shared" si="33"/>
        <v>2.3000000000000007</v>
      </c>
      <c r="BR41">
        <v>2.6</v>
      </c>
      <c r="BS41">
        <v>3.3</v>
      </c>
      <c r="BT41" s="29">
        <f t="shared" si="34"/>
        <v>0.6999999999999997</v>
      </c>
      <c r="BU41" s="29">
        <f t="shared" si="35"/>
        <v>0.6999999999999997</v>
      </c>
    </row>
    <row r="42" spans="1:73" ht="12.75">
      <c r="A42" s="29" t="s">
        <v>304</v>
      </c>
      <c r="B42" s="29">
        <v>0.5</v>
      </c>
      <c r="C42" s="29">
        <v>2.4</v>
      </c>
      <c r="D42" s="29">
        <f t="shared" si="0"/>
        <v>1.9</v>
      </c>
      <c r="E42" s="29">
        <f t="shared" si="1"/>
        <v>1.9</v>
      </c>
      <c r="F42" s="29">
        <v>2.9</v>
      </c>
      <c r="G42" s="29">
        <v>5.2</v>
      </c>
      <c r="H42" s="29">
        <f t="shared" si="2"/>
        <v>2.3000000000000003</v>
      </c>
      <c r="I42" s="29">
        <f t="shared" si="3"/>
        <v>2.3000000000000003</v>
      </c>
      <c r="J42">
        <v>2.4</v>
      </c>
      <c r="K42">
        <v>2.7</v>
      </c>
      <c r="L42" s="29">
        <f t="shared" si="4"/>
        <v>0.30000000000000027</v>
      </c>
      <c r="M42" s="29">
        <f t="shared" si="5"/>
        <v>0.30000000000000027</v>
      </c>
      <c r="N42" s="55">
        <v>0.5</v>
      </c>
      <c r="O42" s="29">
        <v>3</v>
      </c>
      <c r="P42" s="29">
        <f t="shared" si="6"/>
        <v>2.5</v>
      </c>
      <c r="Q42" s="29">
        <f t="shared" si="7"/>
        <v>2.5</v>
      </c>
      <c r="R42" s="29">
        <v>2.6</v>
      </c>
      <c r="S42" s="29">
        <v>4.4</v>
      </c>
      <c r="T42" s="29">
        <f t="shared" si="8"/>
        <v>1.8000000000000003</v>
      </c>
      <c r="U42" s="29">
        <f t="shared" si="9"/>
        <v>1.8000000000000003</v>
      </c>
      <c r="V42">
        <v>2</v>
      </c>
      <c r="W42">
        <v>1.4</v>
      </c>
      <c r="X42" s="29">
        <f t="shared" si="10"/>
        <v>-0.6000000000000001</v>
      </c>
      <c r="Y42" s="29">
        <f t="shared" si="11"/>
        <v>0.6000000000000001</v>
      </c>
      <c r="Z42" s="55">
        <v>6.6</v>
      </c>
      <c r="AA42" s="29">
        <v>3.3</v>
      </c>
      <c r="AB42" s="29">
        <f t="shared" si="12"/>
        <v>-3.3</v>
      </c>
      <c r="AC42" s="29">
        <f t="shared" si="13"/>
        <v>3.3</v>
      </c>
      <c r="AD42" s="29">
        <v>8</v>
      </c>
      <c r="AE42" s="29">
        <v>4.6</v>
      </c>
      <c r="AF42" s="29">
        <f t="shared" si="14"/>
        <v>-3.4000000000000004</v>
      </c>
      <c r="AG42" s="29">
        <f t="shared" si="15"/>
        <v>3.4000000000000004</v>
      </c>
      <c r="AH42">
        <v>1.4</v>
      </c>
      <c r="AI42">
        <v>1.3</v>
      </c>
      <c r="AJ42" s="29">
        <f t="shared" si="16"/>
        <v>-0.09999999999999987</v>
      </c>
      <c r="AK42" s="29">
        <f t="shared" si="17"/>
        <v>0.09999999999999987</v>
      </c>
      <c r="AL42" s="55">
        <v>7.9</v>
      </c>
      <c r="AM42" s="29">
        <v>3.9</v>
      </c>
      <c r="AN42" s="29">
        <f t="shared" si="18"/>
        <v>-4</v>
      </c>
      <c r="AO42" s="29">
        <f t="shared" si="19"/>
        <v>4</v>
      </c>
      <c r="AP42" s="29">
        <v>10.9</v>
      </c>
      <c r="AQ42" s="29">
        <v>6.9</v>
      </c>
      <c r="AR42" s="29">
        <f t="shared" si="20"/>
        <v>-4</v>
      </c>
      <c r="AS42" s="29">
        <f t="shared" si="21"/>
        <v>4</v>
      </c>
      <c r="AT42">
        <v>2.8</v>
      </c>
      <c r="AU42">
        <v>2.9</v>
      </c>
      <c r="AV42" s="29">
        <f t="shared" si="22"/>
        <v>0.10000000000000009</v>
      </c>
      <c r="AW42" s="29">
        <f t="shared" si="23"/>
        <v>0.10000000000000009</v>
      </c>
      <c r="AX42" s="55">
        <v>4.3</v>
      </c>
      <c r="AY42" s="29">
        <v>2.9</v>
      </c>
      <c r="AZ42" s="29">
        <f t="shared" si="24"/>
        <v>-1.4</v>
      </c>
      <c r="BA42" s="29">
        <f t="shared" si="25"/>
        <v>1.4</v>
      </c>
      <c r="BB42" s="29">
        <v>3.8</v>
      </c>
      <c r="BC42" s="29">
        <v>1.8</v>
      </c>
      <c r="BD42" s="29">
        <f t="shared" si="26"/>
        <v>-1.9999999999999998</v>
      </c>
      <c r="BE42" s="29">
        <f t="shared" si="27"/>
        <v>1.9999999999999998</v>
      </c>
      <c r="BF42">
        <v>-0.4</v>
      </c>
      <c r="BG42">
        <v>-1</v>
      </c>
      <c r="BH42" s="29">
        <f t="shared" si="28"/>
        <v>-0.6</v>
      </c>
      <c r="BI42" s="29">
        <f t="shared" si="29"/>
        <v>0.6</v>
      </c>
      <c r="BJ42" s="55">
        <v>0</v>
      </c>
      <c r="BK42" s="29">
        <v>2.9</v>
      </c>
      <c r="BL42" s="29">
        <f t="shared" si="30"/>
        <v>2.9</v>
      </c>
      <c r="BM42" s="29">
        <f t="shared" si="31"/>
        <v>2.9</v>
      </c>
      <c r="BN42" s="29">
        <v>3.5</v>
      </c>
      <c r="BO42" s="29">
        <v>6.2</v>
      </c>
      <c r="BP42" s="29">
        <f t="shared" si="32"/>
        <v>2.7</v>
      </c>
      <c r="BQ42" s="29">
        <f t="shared" si="33"/>
        <v>2.7</v>
      </c>
      <c r="BR42">
        <v>3.5</v>
      </c>
      <c r="BS42">
        <v>3.1</v>
      </c>
      <c r="BT42" s="29">
        <f t="shared" si="34"/>
        <v>-0.3999999999999999</v>
      </c>
      <c r="BU42" s="29">
        <f t="shared" si="35"/>
        <v>0.3999999999999999</v>
      </c>
    </row>
    <row r="43" spans="1:73" ht="12.75">
      <c r="A43" s="29" t="s">
        <v>305</v>
      </c>
      <c r="B43" s="29">
        <v>-1.4</v>
      </c>
      <c r="C43" s="29">
        <v>-0.7</v>
      </c>
      <c r="D43" s="29">
        <f t="shared" si="0"/>
        <v>0.7</v>
      </c>
      <c r="E43" s="29">
        <f t="shared" si="1"/>
        <v>0.7</v>
      </c>
      <c r="F43" s="29">
        <v>4.3</v>
      </c>
      <c r="G43" s="29">
        <v>6.3</v>
      </c>
      <c r="H43" s="29">
        <f t="shared" si="2"/>
        <v>2</v>
      </c>
      <c r="I43" s="29">
        <f t="shared" si="3"/>
        <v>2</v>
      </c>
      <c r="J43">
        <v>5.8</v>
      </c>
      <c r="K43">
        <v>7.1</v>
      </c>
      <c r="L43" s="29">
        <f t="shared" si="4"/>
        <v>1.2999999999999998</v>
      </c>
      <c r="M43" s="29">
        <f t="shared" si="5"/>
        <v>1.2999999999999998</v>
      </c>
      <c r="N43" s="55">
        <v>-1.2</v>
      </c>
      <c r="O43" s="29">
        <v>-0.4</v>
      </c>
      <c r="P43" s="29">
        <f t="shared" si="6"/>
        <v>0.7999999999999999</v>
      </c>
      <c r="Q43" s="29">
        <f t="shared" si="7"/>
        <v>0.7999999999999999</v>
      </c>
      <c r="R43" s="29">
        <v>4.1</v>
      </c>
      <c r="S43" s="29">
        <v>6.4</v>
      </c>
      <c r="T43" s="29">
        <f t="shared" si="8"/>
        <v>2.3000000000000007</v>
      </c>
      <c r="U43" s="29">
        <f t="shared" si="9"/>
        <v>2.3000000000000007</v>
      </c>
      <c r="V43">
        <v>5.4</v>
      </c>
      <c r="W43">
        <v>6.8</v>
      </c>
      <c r="X43" s="29">
        <f t="shared" si="10"/>
        <v>1.3999999999999995</v>
      </c>
      <c r="Y43" s="29">
        <f t="shared" si="11"/>
        <v>1.3999999999999995</v>
      </c>
      <c r="Z43" s="55">
        <v>3.8</v>
      </c>
      <c r="AA43" s="29">
        <v>5.5</v>
      </c>
      <c r="AB43" s="29">
        <f t="shared" si="12"/>
        <v>1.7000000000000002</v>
      </c>
      <c r="AC43" s="29">
        <f t="shared" si="13"/>
        <v>1.7000000000000002</v>
      </c>
      <c r="AD43" s="29">
        <v>5.3</v>
      </c>
      <c r="AE43" s="29">
        <v>9.1</v>
      </c>
      <c r="AF43" s="29">
        <f t="shared" si="14"/>
        <v>3.8</v>
      </c>
      <c r="AG43" s="29">
        <f t="shared" si="15"/>
        <v>3.8</v>
      </c>
      <c r="AH43">
        <v>1.5</v>
      </c>
      <c r="AI43">
        <v>3.5</v>
      </c>
      <c r="AJ43" s="29">
        <f t="shared" si="16"/>
        <v>2</v>
      </c>
      <c r="AK43" s="29">
        <f t="shared" si="17"/>
        <v>2</v>
      </c>
      <c r="AL43" s="55">
        <v>3</v>
      </c>
      <c r="AM43" s="29">
        <v>6.9</v>
      </c>
      <c r="AN43" s="29">
        <f t="shared" si="18"/>
        <v>3.9000000000000004</v>
      </c>
      <c r="AO43" s="29">
        <f t="shared" si="19"/>
        <v>3.9000000000000004</v>
      </c>
      <c r="AP43" s="29">
        <v>4.7</v>
      </c>
      <c r="AQ43" s="29">
        <v>11</v>
      </c>
      <c r="AR43" s="29">
        <f t="shared" si="20"/>
        <v>6.3</v>
      </c>
      <c r="AS43" s="29">
        <f t="shared" si="21"/>
        <v>6.3</v>
      </c>
      <c r="AT43">
        <v>1.7</v>
      </c>
      <c r="AU43">
        <v>3.8</v>
      </c>
      <c r="AV43" s="29">
        <f t="shared" si="22"/>
        <v>2.0999999999999996</v>
      </c>
      <c r="AW43" s="29">
        <f t="shared" si="23"/>
        <v>2.0999999999999996</v>
      </c>
      <c r="AX43" s="55">
        <v>5</v>
      </c>
      <c r="AY43" s="29">
        <v>3.8</v>
      </c>
      <c r="AZ43" s="29">
        <f t="shared" si="24"/>
        <v>-1.2000000000000002</v>
      </c>
      <c r="BA43" s="29">
        <f t="shared" si="25"/>
        <v>1.2000000000000002</v>
      </c>
      <c r="BB43" s="29">
        <v>6.2</v>
      </c>
      <c r="BC43" s="29">
        <v>7</v>
      </c>
      <c r="BD43" s="29">
        <f t="shared" si="26"/>
        <v>0.7999999999999998</v>
      </c>
      <c r="BE43" s="29">
        <f t="shared" si="27"/>
        <v>0.7999999999999998</v>
      </c>
      <c r="BF43">
        <v>1.1</v>
      </c>
      <c r="BG43">
        <v>3</v>
      </c>
      <c r="BH43" s="29">
        <f t="shared" si="28"/>
        <v>1.9</v>
      </c>
      <c r="BI43" s="29">
        <f t="shared" si="29"/>
        <v>1.9</v>
      </c>
      <c r="BJ43" s="55">
        <v>-1.3</v>
      </c>
      <c r="BK43" s="29">
        <v>1</v>
      </c>
      <c r="BL43" s="29">
        <f t="shared" si="30"/>
        <v>2.3</v>
      </c>
      <c r="BM43" s="29">
        <f t="shared" si="31"/>
        <v>2.3</v>
      </c>
      <c r="BN43" s="29">
        <v>4.8</v>
      </c>
      <c r="BO43" s="29">
        <v>8.4</v>
      </c>
      <c r="BP43" s="29">
        <f t="shared" si="32"/>
        <v>3.6000000000000005</v>
      </c>
      <c r="BQ43" s="29">
        <f t="shared" si="33"/>
        <v>3.6000000000000005</v>
      </c>
      <c r="BR43">
        <v>6.2</v>
      </c>
      <c r="BS43">
        <v>7.3</v>
      </c>
      <c r="BT43" s="29">
        <f t="shared" si="34"/>
        <v>1.0999999999999996</v>
      </c>
      <c r="BU43" s="29">
        <f t="shared" si="35"/>
        <v>1.0999999999999996</v>
      </c>
    </row>
    <row r="44" spans="1:73" ht="12.75">
      <c r="A44" s="29" t="s">
        <v>306</v>
      </c>
      <c r="B44" s="29">
        <v>3.1</v>
      </c>
      <c r="C44" s="29">
        <v>-2.3</v>
      </c>
      <c r="D44" s="29">
        <f t="shared" si="0"/>
        <v>-5.4</v>
      </c>
      <c r="E44" s="29">
        <f t="shared" si="1"/>
        <v>5.4</v>
      </c>
      <c r="F44" s="29">
        <v>4</v>
      </c>
      <c r="G44" s="29">
        <v>2.2</v>
      </c>
      <c r="H44" s="29">
        <f t="shared" si="2"/>
        <v>-1.7999999999999998</v>
      </c>
      <c r="I44" s="29">
        <f t="shared" si="3"/>
        <v>1.7999999999999998</v>
      </c>
      <c r="J44">
        <v>0.8</v>
      </c>
      <c r="K44">
        <v>4.6</v>
      </c>
      <c r="L44" s="29">
        <f t="shared" si="4"/>
        <v>3.8</v>
      </c>
      <c r="M44" s="29">
        <f t="shared" si="5"/>
        <v>3.8</v>
      </c>
      <c r="N44" s="55">
        <v>2.7</v>
      </c>
      <c r="O44" s="29">
        <v>-2.5</v>
      </c>
      <c r="P44" s="29">
        <f t="shared" si="6"/>
        <v>-5.2</v>
      </c>
      <c r="Q44" s="29">
        <f t="shared" si="7"/>
        <v>5.2</v>
      </c>
      <c r="R44" s="29">
        <v>3.9</v>
      </c>
      <c r="S44" s="29">
        <v>2.2</v>
      </c>
      <c r="T44" s="29">
        <f t="shared" si="8"/>
        <v>-1.6999999999999997</v>
      </c>
      <c r="U44" s="29">
        <f t="shared" si="9"/>
        <v>1.6999999999999997</v>
      </c>
      <c r="V44">
        <v>1.2</v>
      </c>
      <c r="W44">
        <v>4.8</v>
      </c>
      <c r="X44" s="29">
        <f t="shared" si="10"/>
        <v>3.5999999999999996</v>
      </c>
      <c r="Y44" s="29">
        <f t="shared" si="11"/>
        <v>3.5999999999999996</v>
      </c>
      <c r="Z44" s="55">
        <v>5.3</v>
      </c>
      <c r="AA44" s="29">
        <v>1.1</v>
      </c>
      <c r="AB44" s="29">
        <f t="shared" si="12"/>
        <v>-4.199999999999999</v>
      </c>
      <c r="AC44" s="29">
        <f t="shared" si="13"/>
        <v>4.199999999999999</v>
      </c>
      <c r="AD44" s="29">
        <v>7.1</v>
      </c>
      <c r="AE44" s="29">
        <v>5.6</v>
      </c>
      <c r="AF44" s="29">
        <f t="shared" si="14"/>
        <v>-1.5</v>
      </c>
      <c r="AG44" s="29">
        <f t="shared" si="15"/>
        <v>1.5</v>
      </c>
      <c r="AH44">
        <v>1.7</v>
      </c>
      <c r="AI44">
        <v>4.4</v>
      </c>
      <c r="AJ44" s="29">
        <f t="shared" si="16"/>
        <v>2.7</v>
      </c>
      <c r="AK44" s="29">
        <f t="shared" si="17"/>
        <v>2.7</v>
      </c>
      <c r="AL44" s="55">
        <v>6.4</v>
      </c>
      <c r="AM44" s="29">
        <v>2</v>
      </c>
      <c r="AN44" s="29">
        <f t="shared" si="18"/>
        <v>-4.4</v>
      </c>
      <c r="AO44" s="29">
        <f t="shared" si="19"/>
        <v>4.4</v>
      </c>
      <c r="AP44" s="29">
        <v>9.1</v>
      </c>
      <c r="AQ44" s="29">
        <v>8.1</v>
      </c>
      <c r="AR44" s="29">
        <f t="shared" si="20"/>
        <v>-1</v>
      </c>
      <c r="AS44" s="29">
        <f t="shared" si="21"/>
        <v>1</v>
      </c>
      <c r="AT44">
        <v>2.5</v>
      </c>
      <c r="AU44">
        <v>6</v>
      </c>
      <c r="AV44" s="29">
        <f t="shared" si="22"/>
        <v>3.5</v>
      </c>
      <c r="AW44" s="29">
        <f t="shared" si="23"/>
        <v>3.5</v>
      </c>
      <c r="AX44" s="55">
        <v>3.3</v>
      </c>
      <c r="AY44" s="29">
        <v>0.4</v>
      </c>
      <c r="AZ44" s="29">
        <f t="shared" si="24"/>
        <v>-2.9</v>
      </c>
      <c r="BA44" s="29">
        <f t="shared" si="25"/>
        <v>2.9</v>
      </c>
      <c r="BB44" s="29">
        <v>4.1</v>
      </c>
      <c r="BC44" s="29">
        <v>2.6</v>
      </c>
      <c r="BD44" s="29">
        <f t="shared" si="26"/>
        <v>-1.4999999999999996</v>
      </c>
      <c r="BE44" s="29">
        <f t="shared" si="27"/>
        <v>1.4999999999999996</v>
      </c>
      <c r="BF44">
        <v>0.7</v>
      </c>
      <c r="BG44">
        <v>2.2</v>
      </c>
      <c r="BH44" s="29">
        <f t="shared" si="28"/>
        <v>1.5000000000000002</v>
      </c>
      <c r="BI44" s="29">
        <f t="shared" si="29"/>
        <v>1.5000000000000002</v>
      </c>
      <c r="BJ44" s="55">
        <v>1.9</v>
      </c>
      <c r="BK44" s="29">
        <v>-0.3</v>
      </c>
      <c r="BL44" s="29">
        <f t="shared" si="30"/>
        <v>-2.1999999999999997</v>
      </c>
      <c r="BM44" s="29">
        <f t="shared" si="31"/>
        <v>2.1999999999999997</v>
      </c>
      <c r="BN44" s="29">
        <v>4.2</v>
      </c>
      <c r="BO44" s="29">
        <v>4.8</v>
      </c>
      <c r="BP44" s="29">
        <f t="shared" si="32"/>
        <v>0.5999999999999996</v>
      </c>
      <c r="BQ44" s="29">
        <f t="shared" si="33"/>
        <v>0.5999999999999996</v>
      </c>
      <c r="BR44">
        <v>2.3</v>
      </c>
      <c r="BS44">
        <v>5.1</v>
      </c>
      <c r="BT44" s="29">
        <f t="shared" si="34"/>
        <v>2.8</v>
      </c>
      <c r="BU44" s="29">
        <f t="shared" si="35"/>
        <v>2.8</v>
      </c>
    </row>
    <row r="45" spans="1:73" ht="12.75">
      <c r="A45" s="29" t="s">
        <v>307</v>
      </c>
      <c r="B45" s="29">
        <v>1.7</v>
      </c>
      <c r="C45" s="29">
        <v>3.3</v>
      </c>
      <c r="D45" s="29">
        <f t="shared" si="0"/>
        <v>1.5999999999999999</v>
      </c>
      <c r="E45" s="29">
        <f t="shared" si="1"/>
        <v>1.5999999999999999</v>
      </c>
      <c r="F45" s="29">
        <v>5.4</v>
      </c>
      <c r="G45" s="29">
        <v>6</v>
      </c>
      <c r="H45" s="29">
        <f t="shared" si="2"/>
        <v>0.5999999999999996</v>
      </c>
      <c r="I45" s="29">
        <f t="shared" si="3"/>
        <v>0.5999999999999996</v>
      </c>
      <c r="J45">
        <v>3.7</v>
      </c>
      <c r="K45">
        <v>2.7</v>
      </c>
      <c r="L45" s="29">
        <f t="shared" si="4"/>
        <v>-1</v>
      </c>
      <c r="M45" s="29">
        <f t="shared" si="5"/>
        <v>1</v>
      </c>
      <c r="N45" s="55">
        <v>1.8</v>
      </c>
      <c r="O45" s="29">
        <v>3.9</v>
      </c>
      <c r="P45" s="29">
        <f t="shared" si="6"/>
        <v>2.0999999999999996</v>
      </c>
      <c r="Q45" s="29">
        <f t="shared" si="7"/>
        <v>2.0999999999999996</v>
      </c>
      <c r="R45" s="29">
        <v>5.4</v>
      </c>
      <c r="S45" s="29">
        <v>6.6</v>
      </c>
      <c r="T45" s="29">
        <f t="shared" si="8"/>
        <v>1.1999999999999993</v>
      </c>
      <c r="U45" s="29">
        <f t="shared" si="9"/>
        <v>1.1999999999999993</v>
      </c>
      <c r="V45">
        <v>3.6</v>
      </c>
      <c r="W45">
        <v>2.6</v>
      </c>
      <c r="X45" s="29">
        <f t="shared" si="10"/>
        <v>-1</v>
      </c>
      <c r="Y45" s="29">
        <f t="shared" si="11"/>
        <v>1</v>
      </c>
      <c r="Z45" s="55">
        <v>2.8</v>
      </c>
      <c r="AA45" s="29">
        <v>3.8</v>
      </c>
      <c r="AB45" s="29">
        <f t="shared" si="12"/>
        <v>1</v>
      </c>
      <c r="AC45" s="29">
        <f t="shared" si="13"/>
        <v>1</v>
      </c>
      <c r="AD45" s="29">
        <v>7.7</v>
      </c>
      <c r="AE45" s="29">
        <v>8.7</v>
      </c>
      <c r="AF45" s="29">
        <f t="shared" si="14"/>
        <v>0.9999999999999991</v>
      </c>
      <c r="AG45" s="29">
        <f t="shared" si="15"/>
        <v>0.9999999999999991</v>
      </c>
      <c r="AH45">
        <v>4.8</v>
      </c>
      <c r="AI45">
        <v>4.7</v>
      </c>
      <c r="AJ45" s="29">
        <f t="shared" si="16"/>
        <v>-0.09999999999999964</v>
      </c>
      <c r="AK45" s="29">
        <f t="shared" si="17"/>
        <v>0.09999999999999964</v>
      </c>
      <c r="AL45" s="55">
        <v>3.8</v>
      </c>
      <c r="AM45" s="29">
        <v>5.4</v>
      </c>
      <c r="AN45" s="29">
        <f t="shared" si="18"/>
        <v>1.6000000000000005</v>
      </c>
      <c r="AO45" s="29">
        <f t="shared" si="19"/>
        <v>1.6000000000000005</v>
      </c>
      <c r="AP45" s="29">
        <v>10.4</v>
      </c>
      <c r="AQ45" s="29">
        <v>11.5</v>
      </c>
      <c r="AR45" s="29">
        <f t="shared" si="20"/>
        <v>1.0999999999999996</v>
      </c>
      <c r="AS45" s="29">
        <f t="shared" si="21"/>
        <v>1.0999999999999996</v>
      </c>
      <c r="AT45">
        <v>6.3</v>
      </c>
      <c r="AU45">
        <v>5.8</v>
      </c>
      <c r="AV45" s="29">
        <f t="shared" si="22"/>
        <v>-0.5</v>
      </c>
      <c r="AW45" s="29">
        <f t="shared" si="23"/>
        <v>0.5</v>
      </c>
      <c r="AX45" s="55">
        <v>1.2</v>
      </c>
      <c r="AY45" s="29">
        <v>2.3</v>
      </c>
      <c r="AZ45" s="29">
        <f t="shared" si="24"/>
        <v>1.0999999999999999</v>
      </c>
      <c r="BA45" s="29">
        <f t="shared" si="25"/>
        <v>1.0999999999999999</v>
      </c>
      <c r="BB45" s="29">
        <v>3.9</v>
      </c>
      <c r="BC45" s="29">
        <v>5.6</v>
      </c>
      <c r="BD45" s="29">
        <f t="shared" si="26"/>
        <v>1.6999999999999997</v>
      </c>
      <c r="BE45" s="29">
        <f t="shared" si="27"/>
        <v>1.6999999999999997</v>
      </c>
      <c r="BF45">
        <v>2.7</v>
      </c>
      <c r="BG45">
        <v>3.1</v>
      </c>
      <c r="BH45" s="29">
        <f t="shared" si="28"/>
        <v>0.3999999999999999</v>
      </c>
      <c r="BI45" s="29">
        <f t="shared" si="29"/>
        <v>0.3999999999999999</v>
      </c>
      <c r="BJ45" s="55">
        <v>3</v>
      </c>
      <c r="BK45" s="29">
        <v>3</v>
      </c>
      <c r="BL45" s="29">
        <f t="shared" si="30"/>
        <v>0</v>
      </c>
      <c r="BM45" s="29">
        <f t="shared" si="31"/>
        <v>0</v>
      </c>
      <c r="BN45" s="29">
        <v>8.4</v>
      </c>
      <c r="BO45" s="29">
        <v>8.4</v>
      </c>
      <c r="BP45" s="29">
        <f t="shared" si="32"/>
        <v>0</v>
      </c>
      <c r="BQ45" s="29">
        <f t="shared" si="33"/>
        <v>0</v>
      </c>
      <c r="BR45">
        <v>5.2</v>
      </c>
      <c r="BS45">
        <v>5.3</v>
      </c>
      <c r="BT45" s="29">
        <f t="shared" si="34"/>
        <v>0.09999999999999964</v>
      </c>
      <c r="BU45" s="29">
        <f t="shared" si="35"/>
        <v>0.09999999999999964</v>
      </c>
    </row>
    <row r="46" spans="1:73" ht="12.75">
      <c r="A46" s="29" t="s">
        <v>308</v>
      </c>
      <c r="B46" s="29">
        <v>0.4</v>
      </c>
      <c r="C46" s="29">
        <v>-1.9</v>
      </c>
      <c r="D46" s="29">
        <f t="shared" si="0"/>
        <v>-2.3</v>
      </c>
      <c r="E46" s="29">
        <f t="shared" si="1"/>
        <v>2.3</v>
      </c>
      <c r="F46" s="29">
        <v>3.2</v>
      </c>
      <c r="G46" s="29">
        <v>0.8</v>
      </c>
      <c r="H46" s="29">
        <f t="shared" si="2"/>
        <v>-2.4000000000000004</v>
      </c>
      <c r="I46" s="29">
        <f t="shared" si="3"/>
        <v>2.4000000000000004</v>
      </c>
      <c r="J46">
        <v>2.8</v>
      </c>
      <c r="K46">
        <v>2.8</v>
      </c>
      <c r="L46" s="29">
        <f t="shared" si="4"/>
        <v>0</v>
      </c>
      <c r="M46" s="29">
        <f t="shared" si="5"/>
        <v>0</v>
      </c>
      <c r="N46" s="55">
        <v>0.7</v>
      </c>
      <c r="O46" s="29">
        <v>-1.1</v>
      </c>
      <c r="P46" s="29">
        <f t="shared" si="6"/>
        <v>-1.8</v>
      </c>
      <c r="Q46" s="29">
        <f t="shared" si="7"/>
        <v>1.8</v>
      </c>
      <c r="R46" s="29">
        <v>3.3</v>
      </c>
      <c r="S46" s="29">
        <v>1.5</v>
      </c>
      <c r="T46" s="29">
        <f t="shared" si="8"/>
        <v>-1.7999999999999998</v>
      </c>
      <c r="U46" s="29">
        <f t="shared" si="9"/>
        <v>1.7999999999999998</v>
      </c>
      <c r="V46">
        <v>2.6</v>
      </c>
      <c r="W46">
        <v>2.6</v>
      </c>
      <c r="X46" s="29">
        <f t="shared" si="10"/>
        <v>0</v>
      </c>
      <c r="Y46" s="29">
        <f t="shared" si="11"/>
        <v>0</v>
      </c>
      <c r="Z46" s="55">
        <v>3.6</v>
      </c>
      <c r="AA46" s="29">
        <v>4.8</v>
      </c>
      <c r="AB46" s="29">
        <f t="shared" si="12"/>
        <v>1.1999999999999997</v>
      </c>
      <c r="AC46" s="29">
        <f t="shared" si="13"/>
        <v>1.1999999999999997</v>
      </c>
      <c r="AD46" s="29">
        <v>6.1</v>
      </c>
      <c r="AE46" s="29">
        <v>5.3</v>
      </c>
      <c r="AF46" s="29">
        <f t="shared" si="14"/>
        <v>-0.7999999999999998</v>
      </c>
      <c r="AG46" s="29">
        <f t="shared" si="15"/>
        <v>0.7999999999999998</v>
      </c>
      <c r="AH46">
        <v>2.4</v>
      </c>
      <c r="AI46">
        <v>0.5</v>
      </c>
      <c r="AJ46" s="29">
        <f t="shared" si="16"/>
        <v>-1.9</v>
      </c>
      <c r="AK46" s="29">
        <f t="shared" si="17"/>
        <v>1.9</v>
      </c>
      <c r="AL46" s="55">
        <v>3.8</v>
      </c>
      <c r="AM46" s="29">
        <v>7.3</v>
      </c>
      <c r="AN46" s="29">
        <f t="shared" si="18"/>
        <v>3.5</v>
      </c>
      <c r="AO46" s="29">
        <f t="shared" si="19"/>
        <v>3.5</v>
      </c>
      <c r="AP46" s="29">
        <v>7.2</v>
      </c>
      <c r="AQ46" s="29">
        <v>8.6</v>
      </c>
      <c r="AR46" s="29">
        <f t="shared" si="20"/>
        <v>1.3999999999999995</v>
      </c>
      <c r="AS46" s="29">
        <f t="shared" si="21"/>
        <v>1.3999999999999995</v>
      </c>
      <c r="AT46">
        <v>3.3</v>
      </c>
      <c r="AU46">
        <v>1.2</v>
      </c>
      <c r="AV46" s="29">
        <f t="shared" si="22"/>
        <v>-2.0999999999999996</v>
      </c>
      <c r="AW46" s="29">
        <f t="shared" si="23"/>
        <v>2.0999999999999996</v>
      </c>
      <c r="AX46" s="55">
        <v>3.2</v>
      </c>
      <c r="AY46" s="29">
        <v>2.2</v>
      </c>
      <c r="AZ46" s="29">
        <f t="shared" si="24"/>
        <v>-1</v>
      </c>
      <c r="BA46" s="29">
        <f t="shared" si="25"/>
        <v>1</v>
      </c>
      <c r="BB46" s="29">
        <v>4.5</v>
      </c>
      <c r="BC46" s="29">
        <v>1.5</v>
      </c>
      <c r="BD46" s="29">
        <f t="shared" si="26"/>
        <v>-3</v>
      </c>
      <c r="BE46" s="29">
        <f t="shared" si="27"/>
        <v>3</v>
      </c>
      <c r="BF46">
        <v>1.2</v>
      </c>
      <c r="BG46">
        <v>-0.7</v>
      </c>
      <c r="BH46" s="29">
        <f t="shared" si="28"/>
        <v>-1.9</v>
      </c>
      <c r="BI46" s="29">
        <f t="shared" si="29"/>
        <v>1.9</v>
      </c>
      <c r="BJ46" s="55">
        <v>1.8</v>
      </c>
      <c r="BK46" s="29">
        <v>-1.4</v>
      </c>
      <c r="BL46" s="29">
        <f t="shared" si="30"/>
        <v>-3.2</v>
      </c>
      <c r="BM46" s="29">
        <f t="shared" si="31"/>
        <v>3.2</v>
      </c>
      <c r="BN46" s="29">
        <v>4.5</v>
      </c>
      <c r="BO46" s="29">
        <v>1.6</v>
      </c>
      <c r="BP46" s="29">
        <f t="shared" si="32"/>
        <v>-2.9</v>
      </c>
      <c r="BQ46" s="29">
        <f t="shared" si="33"/>
        <v>2.9</v>
      </c>
      <c r="BR46">
        <v>2.7</v>
      </c>
      <c r="BS46">
        <v>3</v>
      </c>
      <c r="BT46" s="29">
        <f t="shared" si="34"/>
        <v>0.2999999999999998</v>
      </c>
      <c r="BU46" s="29">
        <f t="shared" si="35"/>
        <v>0.2999999999999998</v>
      </c>
    </row>
    <row r="47" spans="1:73" ht="12.75">
      <c r="A47" s="29" t="s">
        <v>309</v>
      </c>
      <c r="B47" s="29">
        <v>3</v>
      </c>
      <c r="C47" s="29">
        <v>0.3</v>
      </c>
      <c r="D47" s="29">
        <f t="shared" si="0"/>
        <v>-2.7</v>
      </c>
      <c r="E47" s="29">
        <f t="shared" si="1"/>
        <v>2.7</v>
      </c>
      <c r="F47" s="29">
        <v>0.4</v>
      </c>
      <c r="G47" s="29">
        <v>0.6</v>
      </c>
      <c r="H47" s="29">
        <f t="shared" si="2"/>
        <v>0.19999999999999996</v>
      </c>
      <c r="I47" s="29">
        <f t="shared" si="3"/>
        <v>0.19999999999999996</v>
      </c>
      <c r="J47">
        <v>-2.5</v>
      </c>
      <c r="K47">
        <v>0.3</v>
      </c>
      <c r="L47" s="29">
        <f t="shared" si="4"/>
        <v>2.8</v>
      </c>
      <c r="M47" s="29">
        <f t="shared" si="5"/>
        <v>2.8</v>
      </c>
      <c r="N47" s="55">
        <v>3</v>
      </c>
      <c r="O47" s="29">
        <v>0.8</v>
      </c>
      <c r="P47" s="29">
        <f t="shared" si="6"/>
        <v>-2.2</v>
      </c>
      <c r="Q47" s="29">
        <f t="shared" si="7"/>
        <v>2.2</v>
      </c>
      <c r="R47" s="29">
        <v>0.6</v>
      </c>
      <c r="S47" s="29">
        <v>0.7</v>
      </c>
      <c r="T47" s="29">
        <f t="shared" si="8"/>
        <v>0.09999999999999998</v>
      </c>
      <c r="U47" s="29">
        <f t="shared" si="9"/>
        <v>0.09999999999999998</v>
      </c>
      <c r="V47">
        <v>-2.4</v>
      </c>
      <c r="W47">
        <v>0</v>
      </c>
      <c r="X47" s="29">
        <f t="shared" si="10"/>
        <v>2.4</v>
      </c>
      <c r="Y47" s="29">
        <f t="shared" si="11"/>
        <v>2.4</v>
      </c>
      <c r="Z47" s="55">
        <v>2.1</v>
      </c>
      <c r="AA47" s="29">
        <v>3.3</v>
      </c>
      <c r="AB47" s="29">
        <f t="shared" si="12"/>
        <v>1.1999999999999997</v>
      </c>
      <c r="AC47" s="29">
        <f t="shared" si="13"/>
        <v>1.1999999999999997</v>
      </c>
      <c r="AD47" s="29">
        <v>-3.8</v>
      </c>
      <c r="AE47" s="29">
        <v>-0.8</v>
      </c>
      <c r="AF47" s="29">
        <f t="shared" si="14"/>
        <v>3</v>
      </c>
      <c r="AG47" s="29">
        <f t="shared" si="15"/>
        <v>3</v>
      </c>
      <c r="AH47">
        <v>-5.8</v>
      </c>
      <c r="AI47">
        <v>-4</v>
      </c>
      <c r="AJ47" s="29">
        <f t="shared" si="16"/>
        <v>1.7999999999999998</v>
      </c>
      <c r="AK47" s="29">
        <f t="shared" si="17"/>
        <v>1.7999999999999998</v>
      </c>
      <c r="AL47" s="55">
        <v>0.5</v>
      </c>
      <c r="AM47" s="29">
        <v>3</v>
      </c>
      <c r="AN47" s="29">
        <f t="shared" si="18"/>
        <v>2.5</v>
      </c>
      <c r="AO47" s="29">
        <f t="shared" si="19"/>
        <v>2.5</v>
      </c>
      <c r="AP47" s="29">
        <v>-3.9</v>
      </c>
      <c r="AQ47" s="29">
        <v>0.3</v>
      </c>
      <c r="AR47" s="29">
        <f t="shared" si="20"/>
        <v>4.2</v>
      </c>
      <c r="AS47" s="29">
        <f t="shared" si="21"/>
        <v>4.2</v>
      </c>
      <c r="AT47">
        <v>-4.4</v>
      </c>
      <c r="AU47">
        <v>-2.6</v>
      </c>
      <c r="AV47" s="29">
        <f t="shared" si="22"/>
        <v>1.8000000000000003</v>
      </c>
      <c r="AW47" s="29">
        <f t="shared" si="23"/>
        <v>1.8000000000000003</v>
      </c>
      <c r="AX47" s="55">
        <v>4.5</v>
      </c>
      <c r="AY47" s="29">
        <v>4.2</v>
      </c>
      <c r="AZ47" s="29">
        <f t="shared" si="24"/>
        <v>-0.2999999999999998</v>
      </c>
      <c r="BA47" s="29">
        <f t="shared" si="25"/>
        <v>0.2999999999999998</v>
      </c>
      <c r="BB47" s="29">
        <v>-3.7</v>
      </c>
      <c r="BC47" s="29">
        <v>-2</v>
      </c>
      <c r="BD47" s="29">
        <f t="shared" si="26"/>
        <v>1.7000000000000002</v>
      </c>
      <c r="BE47" s="29">
        <f t="shared" si="27"/>
        <v>1.7000000000000002</v>
      </c>
      <c r="BF47">
        <v>-7.8</v>
      </c>
      <c r="BG47">
        <v>-6</v>
      </c>
      <c r="BH47" s="29">
        <f t="shared" si="28"/>
        <v>1.7999999999999998</v>
      </c>
      <c r="BI47" s="29">
        <f t="shared" si="29"/>
        <v>1.7999999999999998</v>
      </c>
      <c r="BJ47" s="55">
        <v>5.4</v>
      </c>
      <c r="BK47" s="29">
        <v>1.4</v>
      </c>
      <c r="BL47" s="29">
        <f t="shared" si="30"/>
        <v>-4</v>
      </c>
      <c r="BM47" s="29">
        <f t="shared" si="31"/>
        <v>4</v>
      </c>
      <c r="BN47" s="29">
        <v>3.5</v>
      </c>
      <c r="BO47" s="29">
        <v>3.4</v>
      </c>
      <c r="BP47" s="29">
        <f t="shared" si="32"/>
        <v>-0.10000000000000009</v>
      </c>
      <c r="BQ47" s="29">
        <f t="shared" si="33"/>
        <v>0.10000000000000009</v>
      </c>
      <c r="BR47">
        <v>-1.8</v>
      </c>
      <c r="BS47">
        <v>1.9</v>
      </c>
      <c r="BT47" s="29">
        <f t="shared" si="34"/>
        <v>3.7</v>
      </c>
      <c r="BU47" s="29">
        <f t="shared" si="35"/>
        <v>3.7</v>
      </c>
    </row>
    <row r="48" spans="1:73" ht="12.75">
      <c r="A48" s="29" t="s">
        <v>310</v>
      </c>
      <c r="B48" s="29">
        <v>2.1</v>
      </c>
      <c r="C48" s="29">
        <v>0.7</v>
      </c>
      <c r="D48" s="29">
        <f t="shared" si="0"/>
        <v>-1.4000000000000001</v>
      </c>
      <c r="E48" s="29">
        <f t="shared" si="1"/>
        <v>1.4000000000000001</v>
      </c>
      <c r="F48" s="29">
        <v>4.9</v>
      </c>
      <c r="G48" s="29">
        <v>4.4</v>
      </c>
      <c r="H48" s="29">
        <f t="shared" si="2"/>
        <v>-0.5</v>
      </c>
      <c r="I48" s="29">
        <f t="shared" si="3"/>
        <v>0.5</v>
      </c>
      <c r="J48">
        <v>2.8</v>
      </c>
      <c r="K48">
        <v>3.7</v>
      </c>
      <c r="L48" s="29">
        <f t="shared" si="4"/>
        <v>0.9000000000000004</v>
      </c>
      <c r="M48" s="29">
        <f t="shared" si="5"/>
        <v>0.9000000000000004</v>
      </c>
      <c r="N48" s="55">
        <v>2</v>
      </c>
      <c r="O48" s="29">
        <v>0.5</v>
      </c>
      <c r="P48" s="29">
        <f t="shared" si="6"/>
        <v>-1.5</v>
      </c>
      <c r="Q48" s="29">
        <f t="shared" si="7"/>
        <v>1.5</v>
      </c>
      <c r="R48" s="29">
        <v>4.9</v>
      </c>
      <c r="S48" s="29">
        <v>4.8</v>
      </c>
      <c r="T48" s="29">
        <f t="shared" si="8"/>
        <v>-0.10000000000000053</v>
      </c>
      <c r="U48" s="29">
        <f t="shared" si="9"/>
        <v>0.10000000000000053</v>
      </c>
      <c r="V48">
        <v>2.9</v>
      </c>
      <c r="W48">
        <v>4.3</v>
      </c>
      <c r="X48" s="29">
        <f t="shared" si="10"/>
        <v>1.4</v>
      </c>
      <c r="Y48" s="29">
        <f t="shared" si="11"/>
        <v>1.4</v>
      </c>
      <c r="Z48" s="55">
        <v>6.2</v>
      </c>
      <c r="AA48" s="29">
        <v>3.1</v>
      </c>
      <c r="AB48" s="29">
        <f t="shared" si="12"/>
        <v>-3.1</v>
      </c>
      <c r="AC48" s="29">
        <f t="shared" si="13"/>
        <v>3.1</v>
      </c>
      <c r="AD48" s="29">
        <v>3</v>
      </c>
      <c r="AE48" s="29">
        <v>1.9</v>
      </c>
      <c r="AF48" s="29">
        <f t="shared" si="14"/>
        <v>-1.1</v>
      </c>
      <c r="AG48" s="29">
        <f t="shared" si="15"/>
        <v>1.1</v>
      </c>
      <c r="AH48">
        <v>-3</v>
      </c>
      <c r="AI48">
        <v>-1.1</v>
      </c>
      <c r="AJ48" s="29">
        <f t="shared" si="16"/>
        <v>1.9</v>
      </c>
      <c r="AK48" s="29">
        <f t="shared" si="17"/>
        <v>1.9</v>
      </c>
      <c r="AL48" s="55">
        <v>8.1</v>
      </c>
      <c r="AM48" s="29">
        <v>4.6</v>
      </c>
      <c r="AN48" s="29">
        <f t="shared" si="18"/>
        <v>-3.5</v>
      </c>
      <c r="AO48" s="29">
        <f t="shared" si="19"/>
        <v>3.5</v>
      </c>
      <c r="AP48" s="29">
        <v>6.4</v>
      </c>
      <c r="AQ48" s="29">
        <v>4.2</v>
      </c>
      <c r="AR48" s="29">
        <f t="shared" si="20"/>
        <v>-2.2</v>
      </c>
      <c r="AS48" s="29">
        <f t="shared" si="21"/>
        <v>2.2</v>
      </c>
      <c r="AT48">
        <v>-1.6</v>
      </c>
      <c r="AU48">
        <v>-0.4</v>
      </c>
      <c r="AV48" s="29">
        <f t="shared" si="22"/>
        <v>1.2000000000000002</v>
      </c>
      <c r="AW48" s="29">
        <f t="shared" si="23"/>
        <v>1.2000000000000002</v>
      </c>
      <c r="AX48" s="55">
        <v>3</v>
      </c>
      <c r="AY48" s="29">
        <v>1.6</v>
      </c>
      <c r="AZ48" s="29">
        <f t="shared" si="24"/>
        <v>-1.4</v>
      </c>
      <c r="BA48" s="29">
        <f t="shared" si="25"/>
        <v>1.4</v>
      </c>
      <c r="BB48" s="29">
        <v>-2.1</v>
      </c>
      <c r="BC48" s="29">
        <v>-0.8</v>
      </c>
      <c r="BD48" s="29">
        <f t="shared" si="26"/>
        <v>1.3</v>
      </c>
      <c r="BE48" s="29">
        <f t="shared" si="27"/>
        <v>1.3</v>
      </c>
      <c r="BF48">
        <v>-4.9</v>
      </c>
      <c r="BG48">
        <v>-2.3</v>
      </c>
      <c r="BH48" s="29">
        <f t="shared" si="28"/>
        <v>2.6000000000000005</v>
      </c>
      <c r="BI48" s="29">
        <f t="shared" si="29"/>
        <v>2.6000000000000005</v>
      </c>
      <c r="BJ48" s="55">
        <v>5.7</v>
      </c>
      <c r="BK48" s="29">
        <v>3.5</v>
      </c>
      <c r="BL48" s="29">
        <f t="shared" si="30"/>
        <v>-2.2</v>
      </c>
      <c r="BM48" s="29">
        <f t="shared" si="31"/>
        <v>2.2</v>
      </c>
      <c r="BN48" s="29">
        <v>7.8</v>
      </c>
      <c r="BO48" s="29">
        <v>6.5</v>
      </c>
      <c r="BP48" s="29">
        <f t="shared" si="32"/>
        <v>-1.2999999999999998</v>
      </c>
      <c r="BQ48" s="29">
        <f t="shared" si="33"/>
        <v>1.2999999999999998</v>
      </c>
      <c r="BR48">
        <v>2</v>
      </c>
      <c r="BS48">
        <v>2.9</v>
      </c>
      <c r="BT48" s="29">
        <f t="shared" si="34"/>
        <v>0.8999999999999999</v>
      </c>
      <c r="BU48" s="29">
        <f t="shared" si="35"/>
        <v>0.8999999999999999</v>
      </c>
    </row>
    <row r="49" spans="1:73" ht="12.75">
      <c r="A49" s="29" t="s">
        <v>311</v>
      </c>
      <c r="B49" s="29">
        <v>0</v>
      </c>
      <c r="C49" s="29">
        <v>3.9</v>
      </c>
      <c r="D49" s="29">
        <f t="shared" si="0"/>
        <v>3.9</v>
      </c>
      <c r="E49" s="29">
        <f t="shared" si="1"/>
        <v>3.9</v>
      </c>
      <c r="F49" s="29">
        <v>1.2</v>
      </c>
      <c r="G49" s="29">
        <v>4.1</v>
      </c>
      <c r="H49" s="29">
        <f t="shared" si="2"/>
        <v>2.8999999999999995</v>
      </c>
      <c r="I49" s="29">
        <f t="shared" si="3"/>
        <v>2.8999999999999995</v>
      </c>
      <c r="J49">
        <v>1.2</v>
      </c>
      <c r="K49">
        <v>0.2</v>
      </c>
      <c r="L49" s="29">
        <f t="shared" si="4"/>
        <v>-1</v>
      </c>
      <c r="M49" s="29">
        <f t="shared" si="5"/>
        <v>1</v>
      </c>
      <c r="N49" s="55">
        <v>-0.5</v>
      </c>
      <c r="O49" s="29">
        <v>3.3</v>
      </c>
      <c r="P49" s="29">
        <f t="shared" si="6"/>
        <v>3.8</v>
      </c>
      <c r="Q49" s="29">
        <f t="shared" si="7"/>
        <v>3.8</v>
      </c>
      <c r="R49" s="29">
        <v>1.1</v>
      </c>
      <c r="S49" s="29">
        <v>3.8</v>
      </c>
      <c r="T49" s="29">
        <f t="shared" si="8"/>
        <v>2.6999999999999997</v>
      </c>
      <c r="U49" s="29">
        <f t="shared" si="9"/>
        <v>2.6999999999999997</v>
      </c>
      <c r="V49">
        <v>1.6</v>
      </c>
      <c r="W49">
        <v>0.4</v>
      </c>
      <c r="X49" s="29">
        <f t="shared" si="10"/>
        <v>-1.2000000000000002</v>
      </c>
      <c r="Y49" s="29">
        <f t="shared" si="11"/>
        <v>1.2000000000000002</v>
      </c>
      <c r="Z49" s="55">
        <v>2.7</v>
      </c>
      <c r="AA49" s="29">
        <v>4.2</v>
      </c>
      <c r="AB49" s="29">
        <f t="shared" si="12"/>
        <v>1.5</v>
      </c>
      <c r="AC49" s="29">
        <f t="shared" si="13"/>
        <v>1.5</v>
      </c>
      <c r="AD49" s="29">
        <v>1.3</v>
      </c>
      <c r="AE49" s="29">
        <v>3.6</v>
      </c>
      <c r="AF49" s="29">
        <f t="shared" si="14"/>
        <v>2.3</v>
      </c>
      <c r="AG49" s="29">
        <f t="shared" si="15"/>
        <v>2.3</v>
      </c>
      <c r="AH49">
        <v>-1.4</v>
      </c>
      <c r="AI49">
        <v>-0.5</v>
      </c>
      <c r="AJ49" s="29">
        <f t="shared" si="16"/>
        <v>0.8999999999999999</v>
      </c>
      <c r="AK49" s="29">
        <f t="shared" si="17"/>
        <v>0.8999999999999999</v>
      </c>
      <c r="AL49" s="55">
        <v>3.8</v>
      </c>
      <c r="AM49" s="29">
        <v>6.3</v>
      </c>
      <c r="AN49" s="29">
        <f t="shared" si="18"/>
        <v>2.5</v>
      </c>
      <c r="AO49" s="29">
        <f t="shared" si="19"/>
        <v>2.5</v>
      </c>
      <c r="AP49" s="29">
        <v>3.6</v>
      </c>
      <c r="AQ49" s="29">
        <v>6.8</v>
      </c>
      <c r="AR49" s="29">
        <f t="shared" si="20"/>
        <v>3.1999999999999997</v>
      </c>
      <c r="AS49" s="29">
        <f t="shared" si="21"/>
        <v>3.1999999999999997</v>
      </c>
      <c r="AT49">
        <v>-0.2</v>
      </c>
      <c r="AU49">
        <v>0.5</v>
      </c>
      <c r="AV49" s="29">
        <f t="shared" si="22"/>
        <v>0.7</v>
      </c>
      <c r="AW49" s="29">
        <f t="shared" si="23"/>
        <v>0.7</v>
      </c>
      <c r="AX49" s="55">
        <v>1.4</v>
      </c>
      <c r="AY49" s="29">
        <v>1.6</v>
      </c>
      <c r="AZ49" s="29">
        <f t="shared" si="24"/>
        <v>0.20000000000000018</v>
      </c>
      <c r="BA49" s="29">
        <f t="shared" si="25"/>
        <v>0.20000000000000018</v>
      </c>
      <c r="BB49" s="29">
        <v>-1.6</v>
      </c>
      <c r="BC49" s="29">
        <v>-0.6</v>
      </c>
      <c r="BD49" s="29">
        <f t="shared" si="26"/>
        <v>1</v>
      </c>
      <c r="BE49" s="29">
        <f t="shared" si="27"/>
        <v>1</v>
      </c>
      <c r="BF49">
        <v>-3</v>
      </c>
      <c r="BG49">
        <v>-2.1</v>
      </c>
      <c r="BH49" s="29">
        <f t="shared" si="28"/>
        <v>0.8999999999999999</v>
      </c>
      <c r="BI49" s="29">
        <f t="shared" si="29"/>
        <v>0.8999999999999999</v>
      </c>
      <c r="BJ49" s="55">
        <v>2.3</v>
      </c>
      <c r="BK49" s="29">
        <v>2.8</v>
      </c>
      <c r="BL49" s="29">
        <f t="shared" si="30"/>
        <v>0.5</v>
      </c>
      <c r="BM49" s="29">
        <f t="shared" si="31"/>
        <v>0.5</v>
      </c>
      <c r="BN49" s="29">
        <v>3.8</v>
      </c>
      <c r="BO49" s="29">
        <v>3.6</v>
      </c>
      <c r="BP49" s="29">
        <f t="shared" si="32"/>
        <v>-0.19999999999999973</v>
      </c>
      <c r="BQ49" s="29">
        <f t="shared" si="33"/>
        <v>0.19999999999999973</v>
      </c>
      <c r="BR49">
        <v>1.5</v>
      </c>
      <c r="BS49">
        <v>0.8</v>
      </c>
      <c r="BT49" s="29">
        <f t="shared" si="34"/>
        <v>-0.7</v>
      </c>
      <c r="BU49" s="29">
        <f t="shared" si="35"/>
        <v>0.7</v>
      </c>
    </row>
    <row r="50" spans="1:73" ht="12.75">
      <c r="A50" s="29" t="s">
        <v>312</v>
      </c>
      <c r="B50" s="29">
        <v>2.8</v>
      </c>
      <c r="C50" s="29">
        <v>4.3</v>
      </c>
      <c r="D50" s="29">
        <f t="shared" si="0"/>
        <v>1.5</v>
      </c>
      <c r="E50" s="29">
        <f t="shared" si="1"/>
        <v>1.5</v>
      </c>
      <c r="F50" s="29">
        <v>4</v>
      </c>
      <c r="G50" s="29">
        <v>3.7</v>
      </c>
      <c r="H50" s="29">
        <f t="shared" si="2"/>
        <v>-0.2999999999999998</v>
      </c>
      <c r="I50" s="29">
        <f t="shared" si="3"/>
        <v>0.2999999999999998</v>
      </c>
      <c r="J50">
        <v>1.1</v>
      </c>
      <c r="K50">
        <v>-0.5</v>
      </c>
      <c r="L50" s="29">
        <f t="shared" si="4"/>
        <v>-1.6</v>
      </c>
      <c r="M50" s="29">
        <f t="shared" si="5"/>
        <v>1.6</v>
      </c>
      <c r="N50" s="55">
        <v>2.6</v>
      </c>
      <c r="O50" s="29">
        <v>3.9</v>
      </c>
      <c r="P50" s="29">
        <f t="shared" si="6"/>
        <v>1.2999999999999998</v>
      </c>
      <c r="Q50" s="29">
        <f t="shared" si="7"/>
        <v>1.2999999999999998</v>
      </c>
      <c r="R50" s="29">
        <v>3.7</v>
      </c>
      <c r="S50" s="29">
        <v>3.2</v>
      </c>
      <c r="T50" s="29">
        <f t="shared" si="8"/>
        <v>-0.5</v>
      </c>
      <c r="U50" s="29">
        <f t="shared" si="9"/>
        <v>0.5</v>
      </c>
      <c r="V50">
        <v>1</v>
      </c>
      <c r="W50">
        <v>-0.7</v>
      </c>
      <c r="X50" s="29">
        <f t="shared" si="10"/>
        <v>-1.7</v>
      </c>
      <c r="Y50" s="29">
        <f t="shared" si="11"/>
        <v>1.7</v>
      </c>
      <c r="Z50" s="55">
        <v>6.3</v>
      </c>
      <c r="AA50" s="29">
        <v>5.5</v>
      </c>
      <c r="AB50" s="29">
        <f t="shared" si="12"/>
        <v>-0.7999999999999998</v>
      </c>
      <c r="AC50" s="29">
        <f t="shared" si="13"/>
        <v>0.7999999999999998</v>
      </c>
      <c r="AD50" s="29">
        <v>2.8</v>
      </c>
      <c r="AE50" s="29">
        <v>0</v>
      </c>
      <c r="AF50" s="29">
        <f t="shared" si="14"/>
        <v>-2.8</v>
      </c>
      <c r="AG50" s="29">
        <f t="shared" si="15"/>
        <v>2.8</v>
      </c>
      <c r="AH50">
        <v>-3.2</v>
      </c>
      <c r="AI50">
        <v>-5.3</v>
      </c>
      <c r="AJ50" s="29">
        <f t="shared" si="16"/>
        <v>-2.0999999999999996</v>
      </c>
      <c r="AK50" s="29">
        <f t="shared" si="17"/>
        <v>2.0999999999999996</v>
      </c>
      <c r="AL50" s="55">
        <v>8.2</v>
      </c>
      <c r="AM50" s="29">
        <v>6.6</v>
      </c>
      <c r="AN50" s="29">
        <f t="shared" si="18"/>
        <v>-1.5999999999999996</v>
      </c>
      <c r="AO50" s="29">
        <f t="shared" si="19"/>
        <v>1.5999999999999996</v>
      </c>
      <c r="AP50" s="29">
        <v>5.7</v>
      </c>
      <c r="AQ50" s="29">
        <v>2</v>
      </c>
      <c r="AR50" s="29">
        <f t="shared" si="20"/>
        <v>-3.7</v>
      </c>
      <c r="AS50" s="29">
        <f t="shared" si="21"/>
        <v>3.7</v>
      </c>
      <c r="AT50">
        <v>-2.3</v>
      </c>
      <c r="AU50">
        <v>-4.3</v>
      </c>
      <c r="AV50" s="29">
        <f t="shared" si="22"/>
        <v>-2</v>
      </c>
      <c r="AW50" s="29">
        <f t="shared" si="23"/>
        <v>2</v>
      </c>
      <c r="AX50" s="55">
        <v>3.8</v>
      </c>
      <c r="AY50" s="29">
        <v>4</v>
      </c>
      <c r="AZ50" s="29">
        <f t="shared" si="24"/>
        <v>0.20000000000000018</v>
      </c>
      <c r="BA50" s="29">
        <f t="shared" si="25"/>
        <v>0.20000000000000018</v>
      </c>
      <c r="BB50" s="29">
        <v>-0.9</v>
      </c>
      <c r="BC50" s="29">
        <v>-2.9</v>
      </c>
      <c r="BD50" s="29">
        <f t="shared" si="26"/>
        <v>-2</v>
      </c>
      <c r="BE50" s="29">
        <f t="shared" si="27"/>
        <v>2</v>
      </c>
      <c r="BF50">
        <v>-4.6</v>
      </c>
      <c r="BG50">
        <v>-6.7</v>
      </c>
      <c r="BH50" s="29">
        <f t="shared" si="28"/>
        <v>-2.1000000000000005</v>
      </c>
      <c r="BI50" s="29">
        <f t="shared" si="29"/>
        <v>2.1000000000000005</v>
      </c>
      <c r="BJ50" s="55">
        <v>1.3</v>
      </c>
      <c r="BK50" s="29">
        <v>5.1</v>
      </c>
      <c r="BL50" s="29">
        <f t="shared" si="30"/>
        <v>3.8</v>
      </c>
      <c r="BM50" s="29">
        <f t="shared" si="31"/>
        <v>3.8</v>
      </c>
      <c r="BN50" s="29">
        <v>2.3</v>
      </c>
      <c r="BO50" s="29">
        <v>4.4</v>
      </c>
      <c r="BP50" s="29">
        <f t="shared" si="32"/>
        <v>2.1000000000000005</v>
      </c>
      <c r="BQ50" s="29">
        <f t="shared" si="33"/>
        <v>2.1000000000000005</v>
      </c>
      <c r="BR50">
        <v>1</v>
      </c>
      <c r="BS50">
        <v>-0.7</v>
      </c>
      <c r="BT50" s="29">
        <f t="shared" si="34"/>
        <v>-1.7</v>
      </c>
      <c r="BU50" s="29">
        <f t="shared" si="35"/>
        <v>1.7</v>
      </c>
    </row>
    <row r="51" spans="1:73" ht="12.75">
      <c r="A51" s="29" t="s">
        <v>313</v>
      </c>
      <c r="B51" s="29">
        <v>0.5</v>
      </c>
      <c r="C51" s="29">
        <v>4.7</v>
      </c>
      <c r="D51" s="29">
        <f t="shared" si="0"/>
        <v>4.2</v>
      </c>
      <c r="E51" s="29">
        <f t="shared" si="1"/>
        <v>4.2</v>
      </c>
      <c r="F51" s="29">
        <v>4.4</v>
      </c>
      <c r="G51" s="29">
        <v>7.8</v>
      </c>
      <c r="H51" s="29">
        <f t="shared" si="2"/>
        <v>3.3999999999999995</v>
      </c>
      <c r="I51" s="29">
        <f t="shared" si="3"/>
        <v>3.3999999999999995</v>
      </c>
      <c r="J51">
        <v>3.9</v>
      </c>
      <c r="K51">
        <v>2.9</v>
      </c>
      <c r="L51" s="29">
        <f t="shared" si="4"/>
        <v>-1</v>
      </c>
      <c r="M51" s="29">
        <f t="shared" si="5"/>
        <v>1</v>
      </c>
      <c r="N51" s="55">
        <v>-0.1</v>
      </c>
      <c r="O51" s="29">
        <v>4.2</v>
      </c>
      <c r="P51" s="29">
        <f t="shared" si="6"/>
        <v>4.3</v>
      </c>
      <c r="Q51" s="29">
        <f t="shared" si="7"/>
        <v>4.3</v>
      </c>
      <c r="R51" s="29">
        <v>4.2</v>
      </c>
      <c r="S51" s="29">
        <v>7.6</v>
      </c>
      <c r="T51" s="29">
        <f t="shared" si="8"/>
        <v>3.3999999999999995</v>
      </c>
      <c r="U51" s="29">
        <f t="shared" si="9"/>
        <v>3.3999999999999995</v>
      </c>
      <c r="V51">
        <v>4.3</v>
      </c>
      <c r="W51">
        <v>3.3</v>
      </c>
      <c r="X51" s="29">
        <f t="shared" si="10"/>
        <v>-1</v>
      </c>
      <c r="Y51" s="29">
        <f t="shared" si="11"/>
        <v>1</v>
      </c>
      <c r="Z51" s="55">
        <v>1.5</v>
      </c>
      <c r="AA51" s="29">
        <v>1.5</v>
      </c>
      <c r="AB51" s="29">
        <f t="shared" si="12"/>
        <v>0</v>
      </c>
      <c r="AC51" s="29">
        <f t="shared" si="13"/>
        <v>0</v>
      </c>
      <c r="AD51" s="29">
        <v>5.5</v>
      </c>
      <c r="AE51" s="29">
        <v>7.8</v>
      </c>
      <c r="AF51" s="29">
        <f t="shared" si="14"/>
        <v>2.3</v>
      </c>
      <c r="AG51" s="29">
        <f t="shared" si="15"/>
        <v>2.3</v>
      </c>
      <c r="AH51">
        <v>3.9</v>
      </c>
      <c r="AI51">
        <v>6.3</v>
      </c>
      <c r="AJ51" s="29">
        <f t="shared" si="16"/>
        <v>2.4</v>
      </c>
      <c r="AK51" s="29">
        <f t="shared" si="17"/>
        <v>2.4</v>
      </c>
      <c r="AL51" s="55">
        <v>3.1</v>
      </c>
      <c r="AM51" s="29">
        <v>2.9</v>
      </c>
      <c r="AN51" s="29">
        <f t="shared" si="18"/>
        <v>-0.20000000000000018</v>
      </c>
      <c r="AO51" s="29">
        <f t="shared" si="19"/>
        <v>0.20000000000000018</v>
      </c>
      <c r="AP51" s="29">
        <v>10</v>
      </c>
      <c r="AQ51" s="29">
        <v>11.3</v>
      </c>
      <c r="AR51" s="29">
        <f t="shared" si="20"/>
        <v>1.3000000000000007</v>
      </c>
      <c r="AS51" s="29">
        <f t="shared" si="21"/>
        <v>1.3000000000000007</v>
      </c>
      <c r="AT51">
        <v>6.6</v>
      </c>
      <c r="AU51">
        <v>8.2</v>
      </c>
      <c r="AV51" s="29">
        <f t="shared" si="22"/>
        <v>1.5999999999999996</v>
      </c>
      <c r="AW51" s="29">
        <f t="shared" si="23"/>
        <v>1.5999999999999996</v>
      </c>
      <c r="AX51" s="55">
        <v>-0.1</v>
      </c>
      <c r="AY51" s="29">
        <v>0.2</v>
      </c>
      <c r="AZ51" s="29">
        <f t="shared" si="24"/>
        <v>0.30000000000000004</v>
      </c>
      <c r="BA51" s="29">
        <f t="shared" si="25"/>
        <v>0.30000000000000004</v>
      </c>
      <c r="BB51" s="29">
        <v>0.1</v>
      </c>
      <c r="BC51" s="29">
        <v>3.4</v>
      </c>
      <c r="BD51" s="29">
        <f t="shared" si="26"/>
        <v>3.3</v>
      </c>
      <c r="BE51" s="29">
        <f t="shared" si="27"/>
        <v>3.3</v>
      </c>
      <c r="BF51">
        <v>0.2</v>
      </c>
      <c r="BG51">
        <v>3.2</v>
      </c>
      <c r="BH51" s="29">
        <f t="shared" si="28"/>
        <v>3</v>
      </c>
      <c r="BI51" s="29">
        <f t="shared" si="29"/>
        <v>3</v>
      </c>
      <c r="BJ51" s="55">
        <v>1.7</v>
      </c>
      <c r="BK51" s="29">
        <v>3.7</v>
      </c>
      <c r="BL51" s="29">
        <f t="shared" si="30"/>
        <v>2</v>
      </c>
      <c r="BM51" s="29">
        <f t="shared" si="31"/>
        <v>2</v>
      </c>
      <c r="BN51" s="29">
        <v>6.1</v>
      </c>
      <c r="BO51" s="29">
        <v>7.5</v>
      </c>
      <c r="BP51" s="29">
        <f t="shared" si="32"/>
        <v>1.4000000000000004</v>
      </c>
      <c r="BQ51" s="29">
        <f t="shared" si="33"/>
        <v>1.4000000000000004</v>
      </c>
      <c r="BR51">
        <v>4.4</v>
      </c>
      <c r="BS51">
        <v>3.6</v>
      </c>
      <c r="BT51" s="29">
        <f t="shared" si="34"/>
        <v>-0.8000000000000003</v>
      </c>
      <c r="BU51" s="29">
        <f t="shared" si="35"/>
        <v>0.8000000000000003</v>
      </c>
    </row>
    <row r="52" spans="1:73" ht="12.75">
      <c r="A52" s="29" t="s">
        <v>314</v>
      </c>
      <c r="B52" s="29">
        <v>0.3</v>
      </c>
      <c r="C52" s="29">
        <v>1.1</v>
      </c>
      <c r="D52" s="29">
        <f t="shared" si="0"/>
        <v>0.8</v>
      </c>
      <c r="E52" s="29">
        <f t="shared" si="1"/>
        <v>0.8</v>
      </c>
      <c r="F52" s="29">
        <v>2.4</v>
      </c>
      <c r="G52" s="29">
        <v>4</v>
      </c>
      <c r="H52" s="29">
        <f t="shared" si="2"/>
        <v>1.6</v>
      </c>
      <c r="I52" s="29">
        <f t="shared" si="3"/>
        <v>1.6</v>
      </c>
      <c r="J52">
        <v>2</v>
      </c>
      <c r="K52">
        <v>2.9</v>
      </c>
      <c r="L52" s="29">
        <f t="shared" si="4"/>
        <v>0.8999999999999999</v>
      </c>
      <c r="M52" s="29">
        <f t="shared" si="5"/>
        <v>0.8999999999999999</v>
      </c>
      <c r="N52" s="55">
        <v>0.2</v>
      </c>
      <c r="O52" s="29">
        <v>1.1</v>
      </c>
      <c r="P52" s="29">
        <f t="shared" si="6"/>
        <v>0.9000000000000001</v>
      </c>
      <c r="Q52" s="29">
        <f t="shared" si="7"/>
        <v>0.9000000000000001</v>
      </c>
      <c r="R52" s="29">
        <v>2.3</v>
      </c>
      <c r="S52" s="29">
        <v>4.3</v>
      </c>
      <c r="T52" s="29">
        <f t="shared" si="8"/>
        <v>2</v>
      </c>
      <c r="U52" s="29">
        <f t="shared" si="9"/>
        <v>2</v>
      </c>
      <c r="V52">
        <v>2.1</v>
      </c>
      <c r="W52">
        <v>3.2</v>
      </c>
      <c r="X52" s="29">
        <f t="shared" si="10"/>
        <v>1.1</v>
      </c>
      <c r="Y52" s="29">
        <f t="shared" si="11"/>
        <v>1.1</v>
      </c>
      <c r="Z52" s="55">
        <v>6.3</v>
      </c>
      <c r="AA52" s="29">
        <v>3.6</v>
      </c>
      <c r="AB52" s="29">
        <f t="shared" si="12"/>
        <v>-2.6999999999999997</v>
      </c>
      <c r="AC52" s="29">
        <f t="shared" si="13"/>
        <v>2.6999999999999997</v>
      </c>
      <c r="AD52" s="29">
        <v>5.4</v>
      </c>
      <c r="AE52" s="29">
        <v>5.3</v>
      </c>
      <c r="AF52" s="29">
        <f t="shared" si="14"/>
        <v>-0.10000000000000053</v>
      </c>
      <c r="AG52" s="29">
        <f t="shared" si="15"/>
        <v>0.10000000000000053</v>
      </c>
      <c r="AH52">
        <v>-0.8</v>
      </c>
      <c r="AI52">
        <v>1.6</v>
      </c>
      <c r="AJ52" s="29">
        <f t="shared" si="16"/>
        <v>2.4000000000000004</v>
      </c>
      <c r="AK52" s="29">
        <f t="shared" si="17"/>
        <v>2.4000000000000004</v>
      </c>
      <c r="AL52" s="55">
        <v>8.2</v>
      </c>
      <c r="AM52" s="29">
        <v>4.9</v>
      </c>
      <c r="AN52" s="29">
        <f t="shared" si="18"/>
        <v>-3.299999999999999</v>
      </c>
      <c r="AO52" s="29">
        <f t="shared" si="19"/>
        <v>3.299999999999999</v>
      </c>
      <c r="AP52" s="29">
        <v>7.5</v>
      </c>
      <c r="AQ52" s="29">
        <v>7</v>
      </c>
      <c r="AR52" s="29">
        <f t="shared" si="20"/>
        <v>-0.5</v>
      </c>
      <c r="AS52" s="29">
        <f t="shared" si="21"/>
        <v>0.5</v>
      </c>
      <c r="AT52">
        <v>-0.7</v>
      </c>
      <c r="AU52">
        <v>2</v>
      </c>
      <c r="AV52" s="29">
        <f t="shared" si="22"/>
        <v>2.7</v>
      </c>
      <c r="AW52" s="29">
        <f t="shared" si="23"/>
        <v>2.7</v>
      </c>
      <c r="AX52" s="55">
        <v>3.7</v>
      </c>
      <c r="AY52" s="29">
        <v>2.5</v>
      </c>
      <c r="AZ52" s="29">
        <f t="shared" si="24"/>
        <v>-1.2000000000000002</v>
      </c>
      <c r="BA52" s="29">
        <f t="shared" si="25"/>
        <v>1.2000000000000002</v>
      </c>
      <c r="BB52" s="29">
        <v>2.7</v>
      </c>
      <c r="BC52" s="29">
        <v>3.5</v>
      </c>
      <c r="BD52" s="29">
        <f t="shared" si="26"/>
        <v>0.7999999999999998</v>
      </c>
      <c r="BE52" s="29">
        <f t="shared" si="27"/>
        <v>0.7999999999999998</v>
      </c>
      <c r="BF52">
        <v>-1</v>
      </c>
      <c r="BG52">
        <v>1</v>
      </c>
      <c r="BH52" s="29">
        <f t="shared" si="28"/>
        <v>2</v>
      </c>
      <c r="BI52" s="29">
        <f t="shared" si="29"/>
        <v>2</v>
      </c>
      <c r="BJ52" s="55">
        <v>3.6</v>
      </c>
      <c r="BK52" s="29">
        <v>4.1</v>
      </c>
      <c r="BL52" s="29">
        <f t="shared" si="30"/>
        <v>0.49999999999999956</v>
      </c>
      <c r="BM52" s="29">
        <f t="shared" si="31"/>
        <v>0.49999999999999956</v>
      </c>
      <c r="BN52" s="29">
        <v>5.8</v>
      </c>
      <c r="BO52" s="29">
        <v>7.3</v>
      </c>
      <c r="BP52" s="29">
        <f t="shared" si="32"/>
        <v>1.5</v>
      </c>
      <c r="BQ52" s="29">
        <f t="shared" si="33"/>
        <v>1.5</v>
      </c>
      <c r="BR52">
        <v>2.2</v>
      </c>
      <c r="BS52">
        <v>3.1</v>
      </c>
      <c r="BT52" s="29">
        <f t="shared" si="34"/>
        <v>0.8999999999999999</v>
      </c>
      <c r="BU52" s="29">
        <f t="shared" si="35"/>
        <v>0.8999999999999999</v>
      </c>
    </row>
    <row r="53" spans="1:73" ht="12.75">
      <c r="A53" s="29" t="s">
        <v>315</v>
      </c>
      <c r="B53" s="29">
        <v>2.4</v>
      </c>
      <c r="C53" s="29">
        <v>0.9</v>
      </c>
      <c r="D53" s="29">
        <f t="shared" si="0"/>
        <v>-1.5</v>
      </c>
      <c r="E53" s="29">
        <f t="shared" si="1"/>
        <v>1.5</v>
      </c>
      <c r="F53" s="29">
        <v>5.8</v>
      </c>
      <c r="G53" s="29">
        <v>5.8</v>
      </c>
      <c r="H53" s="29">
        <f t="shared" si="2"/>
        <v>0</v>
      </c>
      <c r="I53" s="29">
        <f t="shared" si="3"/>
        <v>0</v>
      </c>
      <c r="J53">
        <v>3.4</v>
      </c>
      <c r="K53">
        <v>4.9</v>
      </c>
      <c r="L53" s="29">
        <f t="shared" si="4"/>
        <v>1.5000000000000004</v>
      </c>
      <c r="M53" s="29">
        <f t="shared" si="5"/>
        <v>1.5000000000000004</v>
      </c>
      <c r="N53" s="55">
        <v>2.2</v>
      </c>
      <c r="O53" s="29">
        <v>0.5</v>
      </c>
      <c r="P53" s="29">
        <f t="shared" si="6"/>
        <v>-1.7000000000000002</v>
      </c>
      <c r="Q53" s="29">
        <f t="shared" si="7"/>
        <v>1.7000000000000002</v>
      </c>
      <c r="R53" s="29">
        <v>5.9</v>
      </c>
      <c r="S53" s="29">
        <v>5.7</v>
      </c>
      <c r="T53" s="29">
        <f t="shared" si="8"/>
        <v>-0.20000000000000018</v>
      </c>
      <c r="U53" s="29">
        <f t="shared" si="9"/>
        <v>0.20000000000000018</v>
      </c>
      <c r="V53">
        <v>3.7</v>
      </c>
      <c r="W53">
        <v>5.1</v>
      </c>
      <c r="X53" s="29">
        <f t="shared" si="10"/>
        <v>1.3999999999999995</v>
      </c>
      <c r="Y53" s="29">
        <f t="shared" si="11"/>
        <v>1.3999999999999995</v>
      </c>
      <c r="Z53" s="55">
        <v>3.8</v>
      </c>
      <c r="AA53" s="29">
        <v>1.8</v>
      </c>
      <c r="AB53" s="29">
        <f t="shared" si="12"/>
        <v>-1.9999999999999998</v>
      </c>
      <c r="AC53" s="29">
        <f t="shared" si="13"/>
        <v>1.9999999999999998</v>
      </c>
      <c r="AD53" s="29">
        <v>3.7</v>
      </c>
      <c r="AE53" s="29">
        <v>3.4</v>
      </c>
      <c r="AF53" s="29">
        <f t="shared" si="14"/>
        <v>-0.30000000000000027</v>
      </c>
      <c r="AG53" s="29">
        <f t="shared" si="15"/>
        <v>0.30000000000000027</v>
      </c>
      <c r="AH53">
        <v>0</v>
      </c>
      <c r="AI53">
        <v>1.6</v>
      </c>
      <c r="AJ53" s="29">
        <f t="shared" si="16"/>
        <v>1.6</v>
      </c>
      <c r="AK53" s="29">
        <f t="shared" si="17"/>
        <v>1.6</v>
      </c>
      <c r="AL53" s="55">
        <v>2.6</v>
      </c>
      <c r="AM53" s="29">
        <v>1.5</v>
      </c>
      <c r="AN53" s="29">
        <f t="shared" si="18"/>
        <v>-1.1</v>
      </c>
      <c r="AO53" s="29">
        <f t="shared" si="19"/>
        <v>1.1</v>
      </c>
      <c r="AP53" s="29">
        <v>2.3</v>
      </c>
      <c r="AQ53" s="29">
        <v>3.6</v>
      </c>
      <c r="AR53" s="29">
        <f t="shared" si="20"/>
        <v>1.3000000000000003</v>
      </c>
      <c r="AS53" s="29">
        <f t="shared" si="21"/>
        <v>1.3000000000000003</v>
      </c>
      <c r="AT53">
        <v>-0.3</v>
      </c>
      <c r="AU53">
        <v>2</v>
      </c>
      <c r="AV53" s="29">
        <f t="shared" si="22"/>
        <v>2.3</v>
      </c>
      <c r="AW53" s="29">
        <f t="shared" si="23"/>
        <v>2.3</v>
      </c>
      <c r="AX53" s="55">
        <v>5</v>
      </c>
      <c r="AY53" s="29">
        <v>3.2</v>
      </c>
      <c r="AZ53" s="29">
        <f t="shared" si="24"/>
        <v>-1.7999999999999998</v>
      </c>
      <c r="BA53" s="29">
        <f t="shared" si="25"/>
        <v>1.7999999999999998</v>
      </c>
      <c r="BB53" s="29">
        <v>5.4</v>
      </c>
      <c r="BC53" s="29">
        <v>4</v>
      </c>
      <c r="BD53" s="29">
        <f t="shared" si="26"/>
        <v>-1.4000000000000004</v>
      </c>
      <c r="BE53" s="29">
        <f t="shared" si="27"/>
        <v>1.4000000000000004</v>
      </c>
      <c r="BF53">
        <v>0.4</v>
      </c>
      <c r="BG53">
        <v>0.8</v>
      </c>
      <c r="BH53" s="29">
        <f t="shared" si="28"/>
        <v>0.4</v>
      </c>
      <c r="BI53" s="29">
        <f t="shared" si="29"/>
        <v>0.4</v>
      </c>
      <c r="BJ53" s="55">
        <v>1.7</v>
      </c>
      <c r="BK53" s="29">
        <v>2.2</v>
      </c>
      <c r="BL53" s="29">
        <f t="shared" si="30"/>
        <v>0.5000000000000002</v>
      </c>
      <c r="BM53" s="29">
        <f t="shared" si="31"/>
        <v>0.5000000000000002</v>
      </c>
      <c r="BN53" s="29">
        <v>5</v>
      </c>
      <c r="BO53" s="29">
        <v>6.4</v>
      </c>
      <c r="BP53" s="29">
        <f t="shared" si="32"/>
        <v>1.4000000000000004</v>
      </c>
      <c r="BQ53" s="29">
        <f t="shared" si="33"/>
        <v>1.4000000000000004</v>
      </c>
      <c r="BR53">
        <v>3.3</v>
      </c>
      <c r="BS53">
        <v>4.1</v>
      </c>
      <c r="BT53" s="29">
        <f t="shared" si="34"/>
        <v>0.7999999999999998</v>
      </c>
      <c r="BU53" s="29">
        <f t="shared" si="35"/>
        <v>0.7999999999999998</v>
      </c>
    </row>
    <row r="54" spans="1:73" ht="12.75">
      <c r="A54" s="29" t="s">
        <v>316</v>
      </c>
      <c r="B54" s="29">
        <v>2.1</v>
      </c>
      <c r="C54" s="29">
        <v>-1</v>
      </c>
      <c r="D54" s="29">
        <f t="shared" si="0"/>
        <v>-3.1</v>
      </c>
      <c r="E54" s="29">
        <f t="shared" si="1"/>
        <v>3.1</v>
      </c>
      <c r="F54" s="29">
        <v>6.8</v>
      </c>
      <c r="G54" s="29">
        <v>3.5</v>
      </c>
      <c r="H54" s="29">
        <f t="shared" si="2"/>
        <v>-3.3</v>
      </c>
      <c r="I54" s="29">
        <f t="shared" si="3"/>
        <v>3.3</v>
      </c>
      <c r="J54">
        <v>4.5</v>
      </c>
      <c r="K54">
        <v>4.6</v>
      </c>
      <c r="L54" s="29">
        <f t="shared" si="4"/>
        <v>0.09999999999999964</v>
      </c>
      <c r="M54" s="29">
        <f t="shared" si="5"/>
        <v>0.09999999999999964</v>
      </c>
      <c r="N54" s="55">
        <v>2</v>
      </c>
      <c r="O54" s="29">
        <v>-1.2</v>
      </c>
      <c r="P54" s="29">
        <f t="shared" si="6"/>
        <v>-3.2</v>
      </c>
      <c r="Q54" s="29">
        <f t="shared" si="7"/>
        <v>3.2</v>
      </c>
      <c r="R54" s="29">
        <v>6.8</v>
      </c>
      <c r="S54" s="29">
        <v>3.2</v>
      </c>
      <c r="T54" s="29">
        <f t="shared" si="8"/>
        <v>-3.5999999999999996</v>
      </c>
      <c r="U54" s="29">
        <f t="shared" si="9"/>
        <v>3.5999999999999996</v>
      </c>
      <c r="V54">
        <v>4.7</v>
      </c>
      <c r="W54">
        <v>4.4</v>
      </c>
      <c r="X54" s="29">
        <f t="shared" si="10"/>
        <v>-0.2999999999999998</v>
      </c>
      <c r="Y54" s="29">
        <f t="shared" si="11"/>
        <v>0.2999999999999998</v>
      </c>
      <c r="Z54" s="55">
        <v>3.1</v>
      </c>
      <c r="AA54" s="29">
        <v>2.9</v>
      </c>
      <c r="AB54" s="29">
        <f t="shared" si="12"/>
        <v>-0.20000000000000018</v>
      </c>
      <c r="AC54" s="29">
        <f t="shared" si="13"/>
        <v>0.20000000000000018</v>
      </c>
      <c r="AD54" s="29">
        <v>6.7</v>
      </c>
      <c r="AE54" s="29">
        <v>6.2</v>
      </c>
      <c r="AF54" s="29">
        <f t="shared" si="14"/>
        <v>-0.5</v>
      </c>
      <c r="AG54" s="29">
        <f t="shared" si="15"/>
        <v>0.5</v>
      </c>
      <c r="AH54">
        <v>3.5</v>
      </c>
      <c r="AI54">
        <v>3.2</v>
      </c>
      <c r="AJ54" s="29">
        <f t="shared" si="16"/>
        <v>-0.2999999999999998</v>
      </c>
      <c r="AK54" s="29">
        <f t="shared" si="17"/>
        <v>0.2999999999999998</v>
      </c>
      <c r="AL54" s="55">
        <v>3.4</v>
      </c>
      <c r="AM54" s="29">
        <v>2.9</v>
      </c>
      <c r="AN54" s="29">
        <f t="shared" si="18"/>
        <v>-0.5</v>
      </c>
      <c r="AO54" s="29">
        <f t="shared" si="19"/>
        <v>0.5</v>
      </c>
      <c r="AP54" s="29">
        <v>10.3</v>
      </c>
      <c r="AQ54" s="29">
        <v>8.7</v>
      </c>
      <c r="AR54" s="29">
        <f t="shared" si="20"/>
        <v>-1.6000000000000014</v>
      </c>
      <c r="AS54" s="29">
        <f t="shared" si="21"/>
        <v>1.6000000000000014</v>
      </c>
      <c r="AT54">
        <v>6.6</v>
      </c>
      <c r="AU54">
        <v>5.7</v>
      </c>
      <c r="AV54" s="29">
        <f t="shared" si="22"/>
        <v>-0.8999999999999995</v>
      </c>
      <c r="AW54" s="29">
        <f t="shared" si="23"/>
        <v>0.8999999999999995</v>
      </c>
      <c r="AX54" s="55">
        <v>3.5</v>
      </c>
      <c r="AY54" s="29">
        <v>4.7</v>
      </c>
      <c r="AZ54" s="29">
        <f t="shared" si="24"/>
        <v>1.2000000000000002</v>
      </c>
      <c r="BA54" s="29">
        <f t="shared" si="25"/>
        <v>1.2000000000000002</v>
      </c>
      <c r="BB54" s="29">
        <v>2.6</v>
      </c>
      <c r="BC54" s="29">
        <v>4.1</v>
      </c>
      <c r="BD54" s="29">
        <f t="shared" si="26"/>
        <v>1.4999999999999996</v>
      </c>
      <c r="BE54" s="29">
        <f t="shared" si="27"/>
        <v>1.4999999999999996</v>
      </c>
      <c r="BF54">
        <v>-0.8</v>
      </c>
      <c r="BG54">
        <v>-0.6</v>
      </c>
      <c r="BH54" s="29">
        <f t="shared" si="28"/>
        <v>0.20000000000000007</v>
      </c>
      <c r="BI54" s="29">
        <f t="shared" si="29"/>
        <v>0.20000000000000007</v>
      </c>
      <c r="BJ54" s="55">
        <v>4.6</v>
      </c>
      <c r="BK54" s="29">
        <v>0.6</v>
      </c>
      <c r="BL54" s="29">
        <f t="shared" si="30"/>
        <v>-3.9999999999999996</v>
      </c>
      <c r="BM54" s="29">
        <f t="shared" si="31"/>
        <v>3.9999999999999996</v>
      </c>
      <c r="BN54" s="29">
        <v>8.8</v>
      </c>
      <c r="BO54" s="29">
        <v>5.6</v>
      </c>
      <c r="BP54" s="29">
        <f t="shared" si="32"/>
        <v>-3.200000000000001</v>
      </c>
      <c r="BQ54" s="29">
        <f t="shared" si="33"/>
        <v>3.200000000000001</v>
      </c>
      <c r="BR54">
        <v>4</v>
      </c>
      <c r="BS54">
        <v>5</v>
      </c>
      <c r="BT54" s="29">
        <f t="shared" si="34"/>
        <v>1</v>
      </c>
      <c r="BU54" s="29">
        <f t="shared" si="35"/>
        <v>1</v>
      </c>
    </row>
    <row r="55" spans="1:73" ht="12.75">
      <c r="A55" s="29" t="s">
        <v>317</v>
      </c>
      <c r="B55" s="29">
        <v>0.7</v>
      </c>
      <c r="C55" s="29">
        <v>5.4</v>
      </c>
      <c r="D55" s="29">
        <f t="shared" si="0"/>
        <v>4.7</v>
      </c>
      <c r="E55" s="29">
        <f t="shared" si="1"/>
        <v>4.7</v>
      </c>
      <c r="F55" s="29">
        <v>2.4</v>
      </c>
      <c r="G55" s="29">
        <v>7.5</v>
      </c>
      <c r="H55" s="29">
        <f t="shared" si="2"/>
        <v>5.1</v>
      </c>
      <c r="I55" s="29">
        <f t="shared" si="3"/>
        <v>5.1</v>
      </c>
      <c r="J55">
        <v>1.7</v>
      </c>
      <c r="K55">
        <v>2</v>
      </c>
      <c r="L55" s="29">
        <f t="shared" si="4"/>
        <v>0.30000000000000004</v>
      </c>
      <c r="M55" s="29">
        <f t="shared" si="5"/>
        <v>0.30000000000000004</v>
      </c>
      <c r="N55" s="55">
        <v>0.6</v>
      </c>
      <c r="O55" s="29">
        <v>5</v>
      </c>
      <c r="P55" s="29">
        <f t="shared" si="6"/>
        <v>4.4</v>
      </c>
      <c r="Q55" s="29">
        <f t="shared" si="7"/>
        <v>4.4</v>
      </c>
      <c r="R55" s="29">
        <v>2.3</v>
      </c>
      <c r="S55" s="29">
        <v>7.3</v>
      </c>
      <c r="T55" s="29">
        <f t="shared" si="8"/>
        <v>5</v>
      </c>
      <c r="U55" s="29">
        <f t="shared" si="9"/>
        <v>5</v>
      </c>
      <c r="V55">
        <v>1.7</v>
      </c>
      <c r="W55">
        <v>2.2</v>
      </c>
      <c r="X55" s="29">
        <f t="shared" si="10"/>
        <v>0.5000000000000002</v>
      </c>
      <c r="Y55" s="29">
        <f t="shared" si="11"/>
        <v>0.5000000000000002</v>
      </c>
      <c r="Z55" s="55">
        <v>3.2</v>
      </c>
      <c r="AA55" s="29">
        <v>3.8</v>
      </c>
      <c r="AB55" s="29">
        <f t="shared" si="12"/>
        <v>0.5999999999999996</v>
      </c>
      <c r="AC55" s="29">
        <f t="shared" si="13"/>
        <v>0.5999999999999996</v>
      </c>
      <c r="AD55" s="29">
        <v>4.4</v>
      </c>
      <c r="AE55" s="29">
        <v>3.5</v>
      </c>
      <c r="AF55" s="29">
        <f t="shared" si="14"/>
        <v>-0.9000000000000004</v>
      </c>
      <c r="AG55" s="29">
        <f t="shared" si="15"/>
        <v>0.9000000000000004</v>
      </c>
      <c r="AH55">
        <v>1.2</v>
      </c>
      <c r="AI55">
        <v>-0.3</v>
      </c>
      <c r="AJ55" s="29">
        <f t="shared" si="16"/>
        <v>-1.5</v>
      </c>
      <c r="AK55" s="29">
        <f t="shared" si="17"/>
        <v>1.5</v>
      </c>
      <c r="AL55" s="55">
        <v>5.1</v>
      </c>
      <c r="AM55" s="29">
        <v>6.2</v>
      </c>
      <c r="AN55" s="29">
        <f t="shared" si="18"/>
        <v>1.1000000000000005</v>
      </c>
      <c r="AO55" s="29">
        <f t="shared" si="19"/>
        <v>1.1000000000000005</v>
      </c>
      <c r="AP55" s="29">
        <v>7.1</v>
      </c>
      <c r="AQ55" s="29">
        <v>6.4</v>
      </c>
      <c r="AR55" s="29">
        <f t="shared" si="20"/>
        <v>-0.6999999999999993</v>
      </c>
      <c r="AS55" s="29">
        <f t="shared" si="21"/>
        <v>0.6999999999999993</v>
      </c>
      <c r="AT55">
        <v>1.9</v>
      </c>
      <c r="AU55">
        <v>0.1</v>
      </c>
      <c r="AV55" s="29">
        <f t="shared" si="22"/>
        <v>-1.7999999999999998</v>
      </c>
      <c r="AW55" s="29">
        <f t="shared" si="23"/>
        <v>1.7999999999999998</v>
      </c>
      <c r="AX55" s="55">
        <v>0.9</v>
      </c>
      <c r="AY55" s="29">
        <v>1.7</v>
      </c>
      <c r="AZ55" s="29">
        <f t="shared" si="24"/>
        <v>0.7999999999999999</v>
      </c>
      <c r="BA55" s="29">
        <f t="shared" si="25"/>
        <v>0.7999999999999999</v>
      </c>
      <c r="BB55" s="29">
        <v>1.1</v>
      </c>
      <c r="BC55" s="29">
        <v>0.7</v>
      </c>
      <c r="BD55" s="29">
        <f t="shared" si="26"/>
        <v>-0.40000000000000013</v>
      </c>
      <c r="BE55" s="29">
        <f t="shared" si="27"/>
        <v>0.40000000000000013</v>
      </c>
      <c r="BF55">
        <v>0.2</v>
      </c>
      <c r="BG55">
        <v>-1</v>
      </c>
      <c r="BH55" s="29">
        <f t="shared" si="28"/>
        <v>-1.2</v>
      </c>
      <c r="BI55" s="29">
        <f t="shared" si="29"/>
        <v>1.2</v>
      </c>
      <c r="BJ55" s="55">
        <v>3.2</v>
      </c>
      <c r="BK55" s="29">
        <v>2.9</v>
      </c>
      <c r="BL55" s="29">
        <f t="shared" si="30"/>
        <v>-0.30000000000000027</v>
      </c>
      <c r="BM55" s="29">
        <f t="shared" si="31"/>
        <v>0.30000000000000027</v>
      </c>
      <c r="BN55" s="29">
        <v>5.5</v>
      </c>
      <c r="BO55" s="29">
        <v>6.2</v>
      </c>
      <c r="BP55" s="29">
        <f t="shared" si="32"/>
        <v>0.7000000000000002</v>
      </c>
      <c r="BQ55" s="29">
        <f t="shared" si="33"/>
        <v>0.7000000000000002</v>
      </c>
      <c r="BR55">
        <v>2.2</v>
      </c>
      <c r="BS55">
        <v>3.2</v>
      </c>
      <c r="BT55" s="29">
        <f t="shared" si="34"/>
        <v>1</v>
      </c>
      <c r="BU55" s="29">
        <f t="shared" si="35"/>
        <v>1</v>
      </c>
    </row>
    <row r="56" spans="1:73" ht="12.75">
      <c r="A56" s="29" t="s">
        <v>318</v>
      </c>
      <c r="B56" s="29">
        <v>4.4</v>
      </c>
      <c r="C56" s="29">
        <v>3.8</v>
      </c>
      <c r="D56" s="29">
        <f t="shared" si="0"/>
        <v>-0.6000000000000005</v>
      </c>
      <c r="E56" s="29">
        <f t="shared" si="1"/>
        <v>0.6000000000000005</v>
      </c>
      <c r="F56" s="29">
        <v>4.2</v>
      </c>
      <c r="G56" s="29">
        <v>6</v>
      </c>
      <c r="H56" s="29">
        <f t="shared" si="2"/>
        <v>1.7999999999999998</v>
      </c>
      <c r="I56" s="29">
        <f t="shared" si="3"/>
        <v>1.7999999999999998</v>
      </c>
      <c r="J56">
        <v>-0.2</v>
      </c>
      <c r="K56">
        <v>2.1</v>
      </c>
      <c r="L56" s="29">
        <f t="shared" si="4"/>
        <v>2.3000000000000003</v>
      </c>
      <c r="M56" s="29">
        <f t="shared" si="5"/>
        <v>2.3000000000000003</v>
      </c>
      <c r="N56" s="55">
        <v>4.5</v>
      </c>
      <c r="O56" s="29">
        <v>3.4</v>
      </c>
      <c r="P56" s="29">
        <f t="shared" si="6"/>
        <v>-1.1</v>
      </c>
      <c r="Q56" s="29">
        <f t="shared" si="7"/>
        <v>1.1</v>
      </c>
      <c r="R56" s="29">
        <v>4.3</v>
      </c>
      <c r="S56" s="29">
        <v>5.8</v>
      </c>
      <c r="T56" s="29">
        <f t="shared" si="8"/>
        <v>1.5</v>
      </c>
      <c r="U56" s="29">
        <f t="shared" si="9"/>
        <v>1.5</v>
      </c>
      <c r="V56">
        <v>-0.1</v>
      </c>
      <c r="W56">
        <v>2.4</v>
      </c>
      <c r="X56" s="29">
        <f t="shared" si="10"/>
        <v>2.5</v>
      </c>
      <c r="Y56" s="29">
        <f t="shared" si="11"/>
        <v>2.5</v>
      </c>
      <c r="Z56" s="55">
        <v>9.8</v>
      </c>
      <c r="AA56" s="29">
        <v>7.4</v>
      </c>
      <c r="AB56" s="29">
        <f t="shared" si="12"/>
        <v>-2.4000000000000004</v>
      </c>
      <c r="AC56" s="29">
        <f t="shared" si="13"/>
        <v>2.4000000000000004</v>
      </c>
      <c r="AD56" s="29">
        <v>7.9</v>
      </c>
      <c r="AE56" s="29">
        <v>7.1</v>
      </c>
      <c r="AF56" s="29">
        <f t="shared" si="14"/>
        <v>-0.8000000000000007</v>
      </c>
      <c r="AG56" s="29">
        <f t="shared" si="15"/>
        <v>0.8000000000000007</v>
      </c>
      <c r="AH56">
        <v>-1.7</v>
      </c>
      <c r="AI56">
        <v>-0.3</v>
      </c>
      <c r="AJ56" s="29">
        <f t="shared" si="16"/>
        <v>1.4</v>
      </c>
      <c r="AK56" s="29">
        <f t="shared" si="17"/>
        <v>1.4</v>
      </c>
      <c r="AL56" s="55">
        <v>13.3</v>
      </c>
      <c r="AM56" s="29">
        <v>7.6</v>
      </c>
      <c r="AN56" s="29">
        <f t="shared" si="18"/>
        <v>-5.700000000000001</v>
      </c>
      <c r="AO56" s="29">
        <f t="shared" si="19"/>
        <v>5.700000000000001</v>
      </c>
      <c r="AP56" s="29">
        <v>12.5</v>
      </c>
      <c r="AQ56" s="29">
        <v>9.5</v>
      </c>
      <c r="AR56" s="29">
        <f t="shared" si="20"/>
        <v>-3</v>
      </c>
      <c r="AS56" s="29">
        <f t="shared" si="21"/>
        <v>3</v>
      </c>
      <c r="AT56">
        <v>-0.7</v>
      </c>
      <c r="AU56">
        <v>1.8</v>
      </c>
      <c r="AV56" s="29">
        <f t="shared" si="22"/>
        <v>2.5</v>
      </c>
      <c r="AW56" s="29">
        <f t="shared" si="23"/>
        <v>2.5</v>
      </c>
      <c r="AX56" s="55">
        <v>5.7</v>
      </c>
      <c r="AY56" s="29">
        <v>8.4</v>
      </c>
      <c r="AZ56" s="29">
        <f t="shared" si="24"/>
        <v>2.7</v>
      </c>
      <c r="BA56" s="29">
        <f t="shared" si="25"/>
        <v>2.7</v>
      </c>
      <c r="BB56" s="29">
        <v>2.5</v>
      </c>
      <c r="BC56" s="29">
        <v>4.6</v>
      </c>
      <c r="BD56" s="29">
        <f t="shared" si="26"/>
        <v>2.0999999999999996</v>
      </c>
      <c r="BE56" s="29">
        <f t="shared" si="27"/>
        <v>2.0999999999999996</v>
      </c>
      <c r="BF56">
        <v>-3.1</v>
      </c>
      <c r="BG56">
        <v>-3.6</v>
      </c>
      <c r="BH56" s="29">
        <f t="shared" si="28"/>
        <v>-0.5</v>
      </c>
      <c r="BI56" s="29">
        <f t="shared" si="29"/>
        <v>0.5</v>
      </c>
      <c r="BJ56" s="55">
        <v>6.7</v>
      </c>
      <c r="BK56" s="29">
        <v>4.9</v>
      </c>
      <c r="BL56" s="29">
        <f t="shared" si="30"/>
        <v>-1.7999999999999998</v>
      </c>
      <c r="BM56" s="29">
        <f t="shared" si="31"/>
        <v>1.7999999999999998</v>
      </c>
      <c r="BN56" s="29">
        <v>7.9</v>
      </c>
      <c r="BO56" s="29">
        <v>8</v>
      </c>
      <c r="BP56" s="29">
        <f t="shared" si="32"/>
        <v>0.09999999999999964</v>
      </c>
      <c r="BQ56" s="29">
        <f t="shared" si="33"/>
        <v>0.09999999999999964</v>
      </c>
      <c r="BR56">
        <v>1.1</v>
      </c>
      <c r="BS56">
        <v>2.9</v>
      </c>
      <c r="BT56" s="29">
        <f t="shared" si="34"/>
        <v>1.7999999999999998</v>
      </c>
      <c r="BU56" s="29">
        <f t="shared" si="35"/>
        <v>1.7999999999999998</v>
      </c>
    </row>
    <row r="57" spans="1:73" ht="12.75">
      <c r="A57" s="29" t="s">
        <v>319</v>
      </c>
      <c r="B57" s="29">
        <v>2.2</v>
      </c>
      <c r="C57" s="29">
        <v>2</v>
      </c>
      <c r="D57" s="29">
        <f t="shared" si="0"/>
        <v>-0.20000000000000018</v>
      </c>
      <c r="E57" s="29">
        <f t="shared" si="1"/>
        <v>0.20000000000000018</v>
      </c>
      <c r="F57" s="29">
        <v>5.5</v>
      </c>
      <c r="G57" s="29">
        <v>3.5</v>
      </c>
      <c r="H57" s="29">
        <f t="shared" si="2"/>
        <v>-2</v>
      </c>
      <c r="I57" s="29">
        <f t="shared" si="3"/>
        <v>2</v>
      </c>
      <c r="J57">
        <v>3.2</v>
      </c>
      <c r="K57">
        <v>1.5</v>
      </c>
      <c r="L57" s="29">
        <f t="shared" si="4"/>
        <v>-1.7000000000000002</v>
      </c>
      <c r="M57" s="29">
        <f t="shared" si="5"/>
        <v>1.7000000000000002</v>
      </c>
      <c r="N57" s="55">
        <v>2</v>
      </c>
      <c r="O57" s="29">
        <v>1.6</v>
      </c>
      <c r="P57" s="29">
        <f t="shared" si="6"/>
        <v>-0.3999999999999999</v>
      </c>
      <c r="Q57" s="29">
        <f t="shared" si="7"/>
        <v>0.3999999999999999</v>
      </c>
      <c r="R57" s="29">
        <v>5.5</v>
      </c>
      <c r="S57" s="29">
        <v>3.7</v>
      </c>
      <c r="T57" s="29">
        <f t="shared" si="8"/>
        <v>-1.7999999999999998</v>
      </c>
      <c r="U57" s="29">
        <f t="shared" si="9"/>
        <v>1.7999999999999998</v>
      </c>
      <c r="V57">
        <v>3.5</v>
      </c>
      <c r="W57">
        <v>2</v>
      </c>
      <c r="X57" s="29">
        <f t="shared" si="10"/>
        <v>-1.5</v>
      </c>
      <c r="Y57" s="29">
        <f t="shared" si="11"/>
        <v>1.5</v>
      </c>
      <c r="Z57" s="55">
        <v>4.2</v>
      </c>
      <c r="AA57" s="29">
        <v>5.6</v>
      </c>
      <c r="AB57" s="29">
        <f t="shared" si="12"/>
        <v>1.3999999999999995</v>
      </c>
      <c r="AC57" s="29">
        <f t="shared" si="13"/>
        <v>1.3999999999999995</v>
      </c>
      <c r="AD57" s="29">
        <v>8.3</v>
      </c>
      <c r="AE57" s="29">
        <v>9.3</v>
      </c>
      <c r="AF57" s="29">
        <f t="shared" si="14"/>
        <v>1</v>
      </c>
      <c r="AG57" s="29">
        <f t="shared" si="15"/>
        <v>1</v>
      </c>
      <c r="AH57">
        <v>4</v>
      </c>
      <c r="AI57">
        <v>3.5</v>
      </c>
      <c r="AJ57" s="29">
        <f t="shared" si="16"/>
        <v>-0.5</v>
      </c>
      <c r="AK57" s="29">
        <f t="shared" si="17"/>
        <v>0.5</v>
      </c>
      <c r="AL57" s="55">
        <v>6.6</v>
      </c>
      <c r="AM57" s="29">
        <v>11.2</v>
      </c>
      <c r="AN57" s="29">
        <f t="shared" si="18"/>
        <v>4.6</v>
      </c>
      <c r="AO57" s="29">
        <f t="shared" si="19"/>
        <v>4.6</v>
      </c>
      <c r="AP57" s="29">
        <v>10.5</v>
      </c>
      <c r="AQ57" s="29">
        <v>14.5</v>
      </c>
      <c r="AR57" s="29">
        <f t="shared" si="20"/>
        <v>4</v>
      </c>
      <c r="AS57" s="29">
        <f t="shared" si="21"/>
        <v>4</v>
      </c>
      <c r="AT57">
        <v>3.7</v>
      </c>
      <c r="AU57">
        <v>3</v>
      </c>
      <c r="AV57" s="29">
        <f t="shared" si="22"/>
        <v>-0.7000000000000002</v>
      </c>
      <c r="AW57" s="29">
        <f t="shared" si="23"/>
        <v>0.7000000000000002</v>
      </c>
      <c r="AX57" s="55">
        <v>1.2</v>
      </c>
      <c r="AY57" s="29">
        <v>-1.5</v>
      </c>
      <c r="AZ57" s="29">
        <f t="shared" si="24"/>
        <v>-2.7</v>
      </c>
      <c r="BA57" s="29">
        <f t="shared" si="25"/>
        <v>2.7</v>
      </c>
      <c r="BB57" s="29">
        <v>5.6</v>
      </c>
      <c r="BC57" s="29">
        <v>2.9</v>
      </c>
      <c r="BD57" s="29">
        <f t="shared" si="26"/>
        <v>-2.6999999999999997</v>
      </c>
      <c r="BE57" s="29">
        <f t="shared" si="27"/>
        <v>2.6999999999999997</v>
      </c>
      <c r="BF57">
        <v>4.4</v>
      </c>
      <c r="BG57">
        <v>4.4</v>
      </c>
      <c r="BH57" s="29">
        <f t="shared" si="28"/>
        <v>0</v>
      </c>
      <c r="BI57" s="29">
        <f t="shared" si="29"/>
        <v>0</v>
      </c>
      <c r="BJ57" s="55">
        <v>0.6</v>
      </c>
      <c r="BK57" s="29">
        <v>2.6</v>
      </c>
      <c r="BL57" s="29">
        <f t="shared" si="30"/>
        <v>2</v>
      </c>
      <c r="BM57" s="29">
        <f t="shared" si="31"/>
        <v>2</v>
      </c>
      <c r="BN57" s="29">
        <v>4.9</v>
      </c>
      <c r="BO57" s="29">
        <v>5.7</v>
      </c>
      <c r="BP57" s="29">
        <f t="shared" si="32"/>
        <v>0.7999999999999998</v>
      </c>
      <c r="BQ57" s="29">
        <f t="shared" si="33"/>
        <v>0.7999999999999998</v>
      </c>
      <c r="BR57">
        <v>4.3</v>
      </c>
      <c r="BS57">
        <v>3</v>
      </c>
      <c r="BT57" s="29">
        <f t="shared" si="34"/>
        <v>-1.2999999999999998</v>
      </c>
      <c r="BU57" s="29">
        <f t="shared" si="35"/>
        <v>1.2999999999999998</v>
      </c>
    </row>
    <row r="58" spans="1:73" ht="12.75">
      <c r="A58" s="29" t="s">
        <v>320</v>
      </c>
      <c r="B58" s="29">
        <v>0.8</v>
      </c>
      <c r="C58" s="29">
        <v>3</v>
      </c>
      <c r="D58" s="29">
        <f t="shared" si="0"/>
        <v>2.2</v>
      </c>
      <c r="E58" s="29">
        <f t="shared" si="1"/>
        <v>2.2</v>
      </c>
      <c r="F58" s="29">
        <v>5.3</v>
      </c>
      <c r="G58" s="29">
        <v>5.2</v>
      </c>
      <c r="H58" s="29">
        <f t="shared" si="2"/>
        <v>-0.09999999999999964</v>
      </c>
      <c r="I58" s="29">
        <f t="shared" si="3"/>
        <v>0.09999999999999964</v>
      </c>
      <c r="J58">
        <v>4.4</v>
      </c>
      <c r="K58">
        <v>2.1</v>
      </c>
      <c r="L58" s="29">
        <f t="shared" si="4"/>
        <v>-2.3000000000000003</v>
      </c>
      <c r="M58" s="29">
        <f t="shared" si="5"/>
        <v>2.3000000000000003</v>
      </c>
      <c r="N58" s="55">
        <v>0.2</v>
      </c>
      <c r="O58" s="29">
        <v>3.2</v>
      </c>
      <c r="P58" s="29">
        <f t="shared" si="6"/>
        <v>3</v>
      </c>
      <c r="Q58" s="29">
        <f t="shared" si="7"/>
        <v>3</v>
      </c>
      <c r="R58" s="29">
        <v>5.3</v>
      </c>
      <c r="S58" s="29">
        <v>5.6</v>
      </c>
      <c r="T58" s="29">
        <f t="shared" si="8"/>
        <v>0.2999999999999998</v>
      </c>
      <c r="U58" s="29">
        <f t="shared" si="9"/>
        <v>0.2999999999999998</v>
      </c>
      <c r="V58">
        <v>5</v>
      </c>
      <c r="W58">
        <v>2.3</v>
      </c>
      <c r="X58" s="29">
        <f t="shared" si="10"/>
        <v>-2.7</v>
      </c>
      <c r="Y58" s="29">
        <f t="shared" si="11"/>
        <v>2.7</v>
      </c>
      <c r="Z58" s="55">
        <v>0.5</v>
      </c>
      <c r="AA58" s="29">
        <v>5.2</v>
      </c>
      <c r="AB58" s="29">
        <f t="shared" si="12"/>
        <v>4.7</v>
      </c>
      <c r="AC58" s="29">
        <f t="shared" si="13"/>
        <v>4.7</v>
      </c>
      <c r="AD58" s="29">
        <v>1.8</v>
      </c>
      <c r="AE58" s="29">
        <v>4.6</v>
      </c>
      <c r="AF58" s="29">
        <f t="shared" si="14"/>
        <v>2.8</v>
      </c>
      <c r="AG58" s="29">
        <f t="shared" si="15"/>
        <v>2.8</v>
      </c>
      <c r="AH58">
        <v>1.3</v>
      </c>
      <c r="AI58">
        <v>-0.5</v>
      </c>
      <c r="AJ58" s="29">
        <f t="shared" si="16"/>
        <v>-1.8</v>
      </c>
      <c r="AK58" s="29">
        <f t="shared" si="17"/>
        <v>1.8</v>
      </c>
      <c r="AL58" s="55">
        <v>0.4</v>
      </c>
      <c r="AM58" s="29">
        <v>6.8</v>
      </c>
      <c r="AN58" s="29">
        <f t="shared" si="18"/>
        <v>6.3999999999999995</v>
      </c>
      <c r="AO58" s="29">
        <f t="shared" si="19"/>
        <v>6.3999999999999995</v>
      </c>
      <c r="AP58" s="29">
        <v>2.3</v>
      </c>
      <c r="AQ58" s="29">
        <v>8</v>
      </c>
      <c r="AR58" s="29">
        <f t="shared" si="20"/>
        <v>5.7</v>
      </c>
      <c r="AS58" s="29">
        <f t="shared" si="21"/>
        <v>5.7</v>
      </c>
      <c r="AT58">
        <v>1.9</v>
      </c>
      <c r="AU58">
        <v>1.1</v>
      </c>
      <c r="AV58" s="29">
        <f t="shared" si="22"/>
        <v>-0.7999999999999998</v>
      </c>
      <c r="AW58" s="29">
        <f t="shared" si="23"/>
        <v>0.7999999999999998</v>
      </c>
      <c r="AX58" s="55">
        <v>0.6</v>
      </c>
      <c r="AY58" s="29">
        <v>3.5</v>
      </c>
      <c r="AZ58" s="29">
        <f t="shared" si="24"/>
        <v>2.9</v>
      </c>
      <c r="BA58" s="29">
        <f t="shared" si="25"/>
        <v>2.9</v>
      </c>
      <c r="BB58" s="29">
        <v>1.1</v>
      </c>
      <c r="BC58" s="29">
        <v>0.2</v>
      </c>
      <c r="BD58" s="29">
        <f t="shared" si="26"/>
        <v>-0.9000000000000001</v>
      </c>
      <c r="BE58" s="29">
        <f t="shared" si="27"/>
        <v>0.9000000000000001</v>
      </c>
      <c r="BF58">
        <v>0.4</v>
      </c>
      <c r="BG58">
        <v>-3.2</v>
      </c>
      <c r="BH58" s="29">
        <f t="shared" si="28"/>
        <v>-3.6</v>
      </c>
      <c r="BI58" s="29">
        <f t="shared" si="29"/>
        <v>3.6</v>
      </c>
      <c r="BJ58" s="55">
        <v>2.6</v>
      </c>
      <c r="BK58" s="29">
        <v>2.1</v>
      </c>
      <c r="BL58" s="29">
        <f t="shared" si="30"/>
        <v>-0.5</v>
      </c>
      <c r="BM58" s="29">
        <f t="shared" si="31"/>
        <v>0.5</v>
      </c>
      <c r="BN58" s="29">
        <v>7.2</v>
      </c>
      <c r="BO58" s="29">
        <v>4.2</v>
      </c>
      <c r="BP58" s="29">
        <f t="shared" si="32"/>
        <v>-3</v>
      </c>
      <c r="BQ58" s="29">
        <f t="shared" si="33"/>
        <v>3</v>
      </c>
      <c r="BR58">
        <v>4.5</v>
      </c>
      <c r="BS58">
        <v>2.1</v>
      </c>
      <c r="BT58" s="29">
        <f t="shared" si="34"/>
        <v>-2.4</v>
      </c>
      <c r="BU58" s="29">
        <f t="shared" si="35"/>
        <v>2.4</v>
      </c>
    </row>
    <row r="59" spans="1:73" ht="12.75">
      <c r="A59" s="29" t="s">
        <v>321</v>
      </c>
      <c r="B59" s="29">
        <v>-0.6</v>
      </c>
      <c r="C59" s="29">
        <v>0.7</v>
      </c>
      <c r="D59" s="29">
        <f t="shared" si="0"/>
        <v>1.2999999999999998</v>
      </c>
      <c r="E59" s="29">
        <f t="shared" si="1"/>
        <v>1.2999999999999998</v>
      </c>
      <c r="F59" s="29">
        <v>1.2</v>
      </c>
      <c r="G59" s="29">
        <v>2.8</v>
      </c>
      <c r="H59" s="29">
        <f t="shared" si="2"/>
        <v>1.5999999999999999</v>
      </c>
      <c r="I59" s="29">
        <f t="shared" si="3"/>
        <v>1.5999999999999999</v>
      </c>
      <c r="J59">
        <v>1.8</v>
      </c>
      <c r="K59">
        <v>2</v>
      </c>
      <c r="L59" s="29">
        <f t="shared" si="4"/>
        <v>0.19999999999999996</v>
      </c>
      <c r="M59" s="29">
        <f t="shared" si="5"/>
        <v>0.19999999999999996</v>
      </c>
      <c r="N59" s="55">
        <v>-0.2</v>
      </c>
      <c r="O59" s="29">
        <v>1.2</v>
      </c>
      <c r="P59" s="29">
        <f t="shared" si="6"/>
        <v>1.4</v>
      </c>
      <c r="Q59" s="29">
        <f t="shared" si="7"/>
        <v>1.4</v>
      </c>
      <c r="R59" s="29">
        <v>1.3</v>
      </c>
      <c r="S59" s="29">
        <v>2.9</v>
      </c>
      <c r="T59" s="29">
        <f t="shared" si="8"/>
        <v>1.5999999999999999</v>
      </c>
      <c r="U59" s="29">
        <f t="shared" si="9"/>
        <v>1.5999999999999999</v>
      </c>
      <c r="V59">
        <v>1.6</v>
      </c>
      <c r="W59">
        <v>1.7</v>
      </c>
      <c r="X59" s="29">
        <f t="shared" si="10"/>
        <v>0.09999999999999987</v>
      </c>
      <c r="Y59" s="29">
        <f t="shared" si="11"/>
        <v>0.09999999999999987</v>
      </c>
      <c r="Z59" s="55">
        <v>3.3</v>
      </c>
      <c r="AA59" s="29">
        <v>2.2</v>
      </c>
      <c r="AB59" s="29">
        <f t="shared" si="12"/>
        <v>-1.0999999999999996</v>
      </c>
      <c r="AC59" s="29">
        <f t="shared" si="13"/>
        <v>1.0999999999999996</v>
      </c>
      <c r="AD59" s="29">
        <v>1.7</v>
      </c>
      <c r="AE59" s="29">
        <v>0.4</v>
      </c>
      <c r="AF59" s="29">
        <f t="shared" si="14"/>
        <v>-1.2999999999999998</v>
      </c>
      <c r="AG59" s="29">
        <f t="shared" si="15"/>
        <v>1.2999999999999998</v>
      </c>
      <c r="AH59">
        <v>-1.5</v>
      </c>
      <c r="AI59">
        <v>-1.8</v>
      </c>
      <c r="AJ59" s="29">
        <f t="shared" si="16"/>
        <v>-0.30000000000000004</v>
      </c>
      <c r="AK59" s="29">
        <f t="shared" si="17"/>
        <v>0.30000000000000004</v>
      </c>
      <c r="AL59" s="55">
        <v>5.7</v>
      </c>
      <c r="AM59" s="29">
        <v>3.5</v>
      </c>
      <c r="AN59" s="29">
        <f t="shared" si="18"/>
        <v>-2.2</v>
      </c>
      <c r="AO59" s="29">
        <f t="shared" si="19"/>
        <v>2.2</v>
      </c>
      <c r="AP59" s="29">
        <v>3.6</v>
      </c>
      <c r="AQ59" s="29">
        <v>1.3</v>
      </c>
      <c r="AR59" s="29">
        <f t="shared" si="20"/>
        <v>-2.3</v>
      </c>
      <c r="AS59" s="29">
        <f t="shared" si="21"/>
        <v>2.3</v>
      </c>
      <c r="AT59">
        <v>-1.9</v>
      </c>
      <c r="AU59">
        <v>-2.2</v>
      </c>
      <c r="AV59" s="29">
        <f t="shared" si="22"/>
        <v>-0.30000000000000027</v>
      </c>
      <c r="AW59" s="29">
        <f t="shared" si="23"/>
        <v>0.30000000000000027</v>
      </c>
      <c r="AX59" s="55">
        <v>0.2</v>
      </c>
      <c r="AY59" s="29">
        <v>0.3</v>
      </c>
      <c r="AZ59" s="29">
        <f t="shared" si="24"/>
        <v>0.09999999999999998</v>
      </c>
      <c r="BA59" s="29">
        <f t="shared" si="25"/>
        <v>0.09999999999999998</v>
      </c>
      <c r="BB59" s="29">
        <v>-0.7</v>
      </c>
      <c r="BC59" s="29">
        <v>-0.8</v>
      </c>
      <c r="BD59" s="29">
        <f t="shared" si="26"/>
        <v>-0.10000000000000009</v>
      </c>
      <c r="BE59" s="29">
        <f t="shared" si="27"/>
        <v>0.10000000000000009</v>
      </c>
      <c r="BF59">
        <v>-0.9</v>
      </c>
      <c r="BG59">
        <v>-1</v>
      </c>
      <c r="BH59" s="29">
        <f t="shared" si="28"/>
        <v>-0.09999999999999998</v>
      </c>
      <c r="BI59" s="29">
        <f t="shared" si="29"/>
        <v>0.09999999999999998</v>
      </c>
      <c r="BJ59" s="55">
        <v>2.8</v>
      </c>
      <c r="BK59" s="29">
        <v>4</v>
      </c>
      <c r="BL59" s="29">
        <f t="shared" si="30"/>
        <v>1.2000000000000002</v>
      </c>
      <c r="BM59" s="29">
        <f t="shared" si="31"/>
        <v>1.2000000000000002</v>
      </c>
      <c r="BN59" s="29">
        <v>3.7</v>
      </c>
      <c r="BO59" s="29">
        <v>5.6</v>
      </c>
      <c r="BP59" s="29">
        <f t="shared" si="32"/>
        <v>1.8999999999999995</v>
      </c>
      <c r="BQ59" s="29">
        <f t="shared" si="33"/>
        <v>1.8999999999999995</v>
      </c>
      <c r="BR59">
        <v>0.9</v>
      </c>
      <c r="BS59">
        <v>1.6</v>
      </c>
      <c r="BT59" s="29">
        <f t="shared" si="34"/>
        <v>0.7000000000000001</v>
      </c>
      <c r="BU59" s="29">
        <f t="shared" si="35"/>
        <v>0.7000000000000001</v>
      </c>
    </row>
    <row r="60" spans="1:73" ht="12.75">
      <c r="A60" s="29" t="s">
        <v>322</v>
      </c>
      <c r="B60" s="29">
        <v>2.4</v>
      </c>
      <c r="C60" s="29">
        <v>4.8</v>
      </c>
      <c r="D60" s="29">
        <f t="shared" si="0"/>
        <v>2.4</v>
      </c>
      <c r="E60" s="29">
        <f t="shared" si="1"/>
        <v>2.4</v>
      </c>
      <c r="F60" s="29">
        <v>3.5</v>
      </c>
      <c r="G60" s="29">
        <v>5.3</v>
      </c>
      <c r="H60" s="29">
        <f t="shared" si="2"/>
        <v>1.7999999999999998</v>
      </c>
      <c r="I60" s="29">
        <f t="shared" si="3"/>
        <v>1.7999999999999998</v>
      </c>
      <c r="J60">
        <v>1.1</v>
      </c>
      <c r="K60">
        <v>0.5</v>
      </c>
      <c r="L60" s="29">
        <f t="shared" si="4"/>
        <v>-0.6000000000000001</v>
      </c>
      <c r="M60" s="29">
        <f t="shared" si="5"/>
        <v>0.6000000000000001</v>
      </c>
      <c r="N60" s="55">
        <v>2.3</v>
      </c>
      <c r="O60" s="29">
        <v>4.5</v>
      </c>
      <c r="P60" s="29">
        <f t="shared" si="6"/>
        <v>2.2</v>
      </c>
      <c r="Q60" s="29">
        <f t="shared" si="7"/>
        <v>2.2</v>
      </c>
      <c r="R60" s="29">
        <v>3.5</v>
      </c>
      <c r="S60" s="29">
        <v>5.3</v>
      </c>
      <c r="T60" s="29">
        <f t="shared" si="8"/>
        <v>1.7999999999999998</v>
      </c>
      <c r="U60" s="29">
        <f t="shared" si="9"/>
        <v>1.7999999999999998</v>
      </c>
      <c r="V60">
        <v>1.2</v>
      </c>
      <c r="W60">
        <v>0.7</v>
      </c>
      <c r="X60" s="29">
        <f t="shared" si="10"/>
        <v>-0.5</v>
      </c>
      <c r="Y60" s="29">
        <f t="shared" si="11"/>
        <v>0.5</v>
      </c>
      <c r="Z60" s="55">
        <v>3.7</v>
      </c>
      <c r="AA60" s="29">
        <v>7.1</v>
      </c>
      <c r="AB60" s="29">
        <f t="shared" si="12"/>
        <v>3.3999999999999995</v>
      </c>
      <c r="AC60" s="29">
        <f t="shared" si="13"/>
        <v>3.3999999999999995</v>
      </c>
      <c r="AD60" s="29">
        <v>-0.6</v>
      </c>
      <c r="AE60" s="29">
        <v>1.7</v>
      </c>
      <c r="AF60" s="29">
        <f t="shared" si="14"/>
        <v>2.3</v>
      </c>
      <c r="AG60" s="29">
        <f t="shared" si="15"/>
        <v>2.3</v>
      </c>
      <c r="AH60">
        <v>-4.1</v>
      </c>
      <c r="AI60">
        <v>-5</v>
      </c>
      <c r="AJ60" s="29">
        <f t="shared" si="16"/>
        <v>-0.9000000000000004</v>
      </c>
      <c r="AK60" s="29">
        <f t="shared" si="17"/>
        <v>0.9000000000000004</v>
      </c>
      <c r="AL60" s="55">
        <v>5.4</v>
      </c>
      <c r="AM60" s="29">
        <v>9.5</v>
      </c>
      <c r="AN60" s="29">
        <f t="shared" si="18"/>
        <v>4.1</v>
      </c>
      <c r="AO60" s="29">
        <f t="shared" si="19"/>
        <v>4.1</v>
      </c>
      <c r="AP60" s="29">
        <v>1.8</v>
      </c>
      <c r="AQ60" s="29">
        <v>5.4</v>
      </c>
      <c r="AR60" s="29">
        <f t="shared" si="20"/>
        <v>3.6000000000000005</v>
      </c>
      <c r="AS60" s="29">
        <f t="shared" si="21"/>
        <v>3.6000000000000005</v>
      </c>
      <c r="AT60">
        <v>-3.4</v>
      </c>
      <c r="AU60">
        <v>-3.8</v>
      </c>
      <c r="AV60" s="29">
        <f t="shared" si="22"/>
        <v>-0.3999999999999999</v>
      </c>
      <c r="AW60" s="29">
        <f t="shared" si="23"/>
        <v>0.3999999999999999</v>
      </c>
      <c r="AX60" s="55">
        <v>1.7</v>
      </c>
      <c r="AY60" s="29">
        <v>4.4</v>
      </c>
      <c r="AZ60" s="29">
        <f t="shared" si="24"/>
        <v>2.7</v>
      </c>
      <c r="BA60" s="29">
        <f t="shared" si="25"/>
        <v>2.7</v>
      </c>
      <c r="BB60" s="29">
        <v>-3.5</v>
      </c>
      <c r="BC60" s="29">
        <v>-3</v>
      </c>
      <c r="BD60" s="29">
        <f t="shared" si="26"/>
        <v>0.5</v>
      </c>
      <c r="BE60" s="29">
        <f t="shared" si="27"/>
        <v>0.5</v>
      </c>
      <c r="BF60">
        <v>-5.1</v>
      </c>
      <c r="BG60">
        <v>-7.1</v>
      </c>
      <c r="BH60" s="29">
        <f t="shared" si="28"/>
        <v>-2</v>
      </c>
      <c r="BI60" s="29">
        <f t="shared" si="29"/>
        <v>2</v>
      </c>
      <c r="BJ60" s="55">
        <v>4.6</v>
      </c>
      <c r="BK60" s="29">
        <v>6</v>
      </c>
      <c r="BL60" s="29">
        <f t="shared" si="30"/>
        <v>1.4000000000000004</v>
      </c>
      <c r="BM60" s="29">
        <f t="shared" si="31"/>
        <v>1.4000000000000004</v>
      </c>
      <c r="BN60" s="29">
        <v>6.2</v>
      </c>
      <c r="BO60" s="29">
        <v>7.1</v>
      </c>
      <c r="BP60" s="29">
        <f t="shared" si="32"/>
        <v>0.8999999999999995</v>
      </c>
      <c r="BQ60" s="29">
        <f t="shared" si="33"/>
        <v>0.8999999999999995</v>
      </c>
      <c r="BR60">
        <v>1.5</v>
      </c>
      <c r="BS60">
        <v>1.1</v>
      </c>
      <c r="BT60" s="29">
        <f t="shared" si="34"/>
        <v>-0.3999999999999999</v>
      </c>
      <c r="BU60" s="29">
        <f t="shared" si="35"/>
        <v>0.3999999999999999</v>
      </c>
    </row>
    <row r="61" spans="1:73" ht="12.75">
      <c r="A61" s="29" t="s">
        <v>323</v>
      </c>
      <c r="B61" s="29">
        <v>3.9</v>
      </c>
      <c r="C61" s="29">
        <v>2.3</v>
      </c>
      <c r="D61" s="29">
        <f t="shared" si="0"/>
        <v>-1.6</v>
      </c>
      <c r="E61" s="29">
        <f t="shared" si="1"/>
        <v>1.6</v>
      </c>
      <c r="F61" s="29">
        <v>6.6</v>
      </c>
      <c r="G61" s="29">
        <v>7.8</v>
      </c>
      <c r="H61" s="29">
        <f t="shared" si="2"/>
        <v>1.2000000000000002</v>
      </c>
      <c r="I61" s="29">
        <f t="shared" si="3"/>
        <v>1.2000000000000002</v>
      </c>
      <c r="J61">
        <v>2.6</v>
      </c>
      <c r="K61">
        <v>5.3</v>
      </c>
      <c r="L61" s="29">
        <f t="shared" si="4"/>
        <v>2.6999999999999997</v>
      </c>
      <c r="M61" s="29">
        <f t="shared" si="5"/>
        <v>2.6999999999999997</v>
      </c>
      <c r="N61" s="55">
        <v>3.7</v>
      </c>
      <c r="O61" s="29">
        <v>2.1</v>
      </c>
      <c r="P61" s="29">
        <f t="shared" si="6"/>
        <v>-1.6</v>
      </c>
      <c r="Q61" s="29">
        <f t="shared" si="7"/>
        <v>1.6</v>
      </c>
      <c r="R61" s="29">
        <v>6.8</v>
      </c>
      <c r="S61" s="29">
        <v>7.9</v>
      </c>
      <c r="T61" s="29">
        <f t="shared" si="8"/>
        <v>1.1000000000000005</v>
      </c>
      <c r="U61" s="29">
        <f t="shared" si="9"/>
        <v>1.1000000000000005</v>
      </c>
      <c r="V61">
        <v>3</v>
      </c>
      <c r="W61">
        <v>5.7</v>
      </c>
      <c r="X61" s="29">
        <f t="shared" si="10"/>
        <v>2.7</v>
      </c>
      <c r="Y61" s="29">
        <f t="shared" si="11"/>
        <v>2.7</v>
      </c>
      <c r="Z61" s="55">
        <v>5.6</v>
      </c>
      <c r="AA61" s="29">
        <v>2</v>
      </c>
      <c r="AB61" s="29">
        <f t="shared" si="12"/>
        <v>-3.5999999999999996</v>
      </c>
      <c r="AC61" s="29">
        <f t="shared" si="13"/>
        <v>3.5999999999999996</v>
      </c>
      <c r="AD61" s="29">
        <v>5.1</v>
      </c>
      <c r="AE61" s="29">
        <v>5.7</v>
      </c>
      <c r="AF61" s="29">
        <f t="shared" si="14"/>
        <v>0.6000000000000005</v>
      </c>
      <c r="AG61" s="29">
        <f t="shared" si="15"/>
        <v>0.6000000000000005</v>
      </c>
      <c r="AH61">
        <v>-0.5</v>
      </c>
      <c r="AI61">
        <v>3.6</v>
      </c>
      <c r="AJ61" s="29">
        <f t="shared" si="16"/>
        <v>4.1</v>
      </c>
      <c r="AK61" s="29">
        <f t="shared" si="17"/>
        <v>4.1</v>
      </c>
      <c r="AL61" s="55">
        <v>8.4</v>
      </c>
      <c r="AM61" s="29">
        <v>7.3</v>
      </c>
      <c r="AN61" s="29">
        <f t="shared" si="18"/>
        <v>-1.1000000000000005</v>
      </c>
      <c r="AO61" s="29">
        <f t="shared" si="19"/>
        <v>1.1000000000000005</v>
      </c>
      <c r="AP61" s="29">
        <v>8.4</v>
      </c>
      <c r="AQ61" s="29">
        <v>12.4</v>
      </c>
      <c r="AR61" s="29">
        <f t="shared" si="20"/>
        <v>4</v>
      </c>
      <c r="AS61" s="29">
        <f t="shared" si="21"/>
        <v>4</v>
      </c>
      <c r="AT61">
        <v>0</v>
      </c>
      <c r="AU61">
        <v>4.8</v>
      </c>
      <c r="AV61" s="29">
        <f t="shared" si="22"/>
        <v>4.8</v>
      </c>
      <c r="AW61" s="29">
        <f t="shared" si="23"/>
        <v>4.8</v>
      </c>
      <c r="AX61" s="55">
        <v>2.2</v>
      </c>
      <c r="AY61" s="29">
        <v>-4.4</v>
      </c>
      <c r="AZ61" s="29">
        <f t="shared" si="24"/>
        <v>-6.6000000000000005</v>
      </c>
      <c r="BA61" s="29">
        <f t="shared" si="25"/>
        <v>6.6000000000000005</v>
      </c>
      <c r="BB61" s="29">
        <v>0.9</v>
      </c>
      <c r="BC61" s="29">
        <v>-2.8</v>
      </c>
      <c r="BD61" s="29">
        <f t="shared" si="26"/>
        <v>-3.6999999999999997</v>
      </c>
      <c r="BE61" s="29">
        <f t="shared" si="27"/>
        <v>3.6999999999999997</v>
      </c>
      <c r="BF61">
        <v>-1.2</v>
      </c>
      <c r="BG61">
        <v>1.6</v>
      </c>
      <c r="BH61" s="29">
        <f t="shared" si="28"/>
        <v>2.8</v>
      </c>
      <c r="BI61" s="29">
        <f t="shared" si="29"/>
        <v>2.8</v>
      </c>
      <c r="BJ61" s="55">
        <v>3.3</v>
      </c>
      <c r="BK61" s="29">
        <v>-0.4</v>
      </c>
      <c r="BL61" s="29">
        <f t="shared" si="30"/>
        <v>-3.6999999999999997</v>
      </c>
      <c r="BM61" s="29">
        <f t="shared" si="31"/>
        <v>3.6999999999999997</v>
      </c>
      <c r="BN61" s="29">
        <v>5.5</v>
      </c>
      <c r="BO61" s="29">
        <v>4.6</v>
      </c>
      <c r="BP61" s="29">
        <f t="shared" si="32"/>
        <v>-0.9000000000000004</v>
      </c>
      <c r="BQ61" s="29">
        <f t="shared" si="33"/>
        <v>0.9000000000000004</v>
      </c>
      <c r="BR61">
        <v>2.1</v>
      </c>
      <c r="BS61">
        <v>5.1</v>
      </c>
      <c r="BT61" s="29">
        <f t="shared" si="34"/>
        <v>2.9999999999999996</v>
      </c>
      <c r="BU61" s="29">
        <f t="shared" si="35"/>
        <v>2.9999999999999996</v>
      </c>
    </row>
    <row r="62" spans="1:73" ht="12.75">
      <c r="A62" s="29" t="s">
        <v>324</v>
      </c>
      <c r="B62" s="29">
        <v>4.7</v>
      </c>
      <c r="C62" s="29">
        <v>4.3</v>
      </c>
      <c r="D62" s="29">
        <f t="shared" si="0"/>
        <v>-0.40000000000000036</v>
      </c>
      <c r="E62" s="29">
        <f t="shared" si="1"/>
        <v>0.40000000000000036</v>
      </c>
      <c r="F62" s="29">
        <v>5.1</v>
      </c>
      <c r="G62" s="29">
        <v>3.7</v>
      </c>
      <c r="H62" s="29">
        <f t="shared" si="2"/>
        <v>-1.3999999999999995</v>
      </c>
      <c r="I62" s="29">
        <f t="shared" si="3"/>
        <v>1.3999999999999995</v>
      </c>
      <c r="J62">
        <v>0.4</v>
      </c>
      <c r="K62">
        <v>-0.6</v>
      </c>
      <c r="L62" s="29">
        <f t="shared" si="4"/>
        <v>-1</v>
      </c>
      <c r="M62" s="29">
        <f t="shared" si="5"/>
        <v>1</v>
      </c>
      <c r="N62" s="55">
        <v>4</v>
      </c>
      <c r="O62" s="29">
        <v>3.6</v>
      </c>
      <c r="P62" s="29">
        <f t="shared" si="6"/>
        <v>-0.3999999999999999</v>
      </c>
      <c r="Q62" s="29">
        <f t="shared" si="7"/>
        <v>0.3999999999999999</v>
      </c>
      <c r="R62" s="29">
        <v>5</v>
      </c>
      <c r="S62" s="29">
        <v>3.7</v>
      </c>
      <c r="T62" s="29">
        <f t="shared" si="8"/>
        <v>-1.2999999999999998</v>
      </c>
      <c r="U62" s="29">
        <f t="shared" si="9"/>
        <v>1.2999999999999998</v>
      </c>
      <c r="V62">
        <v>0.9</v>
      </c>
      <c r="W62">
        <v>0.1</v>
      </c>
      <c r="X62" s="29">
        <f t="shared" si="10"/>
        <v>-0.8</v>
      </c>
      <c r="Y62" s="29">
        <f t="shared" si="11"/>
        <v>0.8</v>
      </c>
      <c r="Z62" s="55">
        <v>5.8</v>
      </c>
      <c r="AA62" s="29">
        <v>4.8</v>
      </c>
      <c r="AB62" s="29">
        <f t="shared" si="12"/>
        <v>-1</v>
      </c>
      <c r="AC62" s="29">
        <f t="shared" si="13"/>
        <v>1</v>
      </c>
      <c r="AD62" s="29">
        <v>1.3</v>
      </c>
      <c r="AE62" s="29">
        <v>2.3</v>
      </c>
      <c r="AF62" s="29">
        <f t="shared" si="14"/>
        <v>0.9999999999999998</v>
      </c>
      <c r="AG62" s="29">
        <f t="shared" si="15"/>
        <v>0.9999999999999998</v>
      </c>
      <c r="AH62">
        <v>-4.3</v>
      </c>
      <c r="AI62">
        <v>-2.4</v>
      </c>
      <c r="AJ62" s="29">
        <f t="shared" si="16"/>
        <v>1.9</v>
      </c>
      <c r="AK62" s="29">
        <f t="shared" si="17"/>
        <v>1.9</v>
      </c>
      <c r="AL62" s="55">
        <v>8.2</v>
      </c>
      <c r="AM62" s="29">
        <v>6.8</v>
      </c>
      <c r="AN62" s="29">
        <f t="shared" si="18"/>
        <v>-1.3999999999999995</v>
      </c>
      <c r="AO62" s="29">
        <f t="shared" si="19"/>
        <v>1.3999999999999995</v>
      </c>
      <c r="AP62" s="29">
        <v>1.4</v>
      </c>
      <c r="AQ62" s="29">
        <v>2.3</v>
      </c>
      <c r="AR62" s="29">
        <f t="shared" si="20"/>
        <v>0.8999999999999999</v>
      </c>
      <c r="AS62" s="29">
        <f t="shared" si="21"/>
        <v>0.8999999999999999</v>
      </c>
      <c r="AT62">
        <v>-6.2</v>
      </c>
      <c r="AU62">
        <v>-4.2</v>
      </c>
      <c r="AV62" s="29">
        <f t="shared" si="22"/>
        <v>2</v>
      </c>
      <c r="AW62" s="29">
        <f t="shared" si="23"/>
        <v>2</v>
      </c>
      <c r="AX62" s="55">
        <v>2.4</v>
      </c>
      <c r="AY62" s="29">
        <v>1.7</v>
      </c>
      <c r="AZ62" s="29">
        <f t="shared" si="24"/>
        <v>-0.7</v>
      </c>
      <c r="BA62" s="29">
        <f t="shared" si="25"/>
        <v>0.7</v>
      </c>
      <c r="BB62" s="29">
        <v>1.1</v>
      </c>
      <c r="BC62" s="29">
        <v>2.6</v>
      </c>
      <c r="BD62" s="29">
        <f t="shared" si="26"/>
        <v>1.5</v>
      </c>
      <c r="BE62" s="29">
        <f t="shared" si="27"/>
        <v>1.5</v>
      </c>
      <c r="BF62">
        <v>-1.3</v>
      </c>
      <c r="BG62">
        <v>0.9</v>
      </c>
      <c r="BH62" s="29">
        <f t="shared" si="28"/>
        <v>2.2</v>
      </c>
      <c r="BI62" s="29">
        <f t="shared" si="29"/>
        <v>2.2</v>
      </c>
      <c r="BJ62" s="55">
        <v>4.2</v>
      </c>
      <c r="BK62" s="29">
        <v>7.4</v>
      </c>
      <c r="BL62" s="29">
        <f t="shared" si="30"/>
        <v>3.2</v>
      </c>
      <c r="BM62" s="29">
        <f t="shared" si="31"/>
        <v>3.2</v>
      </c>
      <c r="BN62" s="29">
        <v>5.7</v>
      </c>
      <c r="BO62" s="29">
        <v>8.9</v>
      </c>
      <c r="BP62" s="29">
        <f t="shared" si="32"/>
        <v>3.2</v>
      </c>
      <c r="BQ62" s="29">
        <f t="shared" si="33"/>
        <v>3.2</v>
      </c>
      <c r="BR62">
        <v>1.5</v>
      </c>
      <c r="BS62">
        <v>1.3</v>
      </c>
      <c r="BT62" s="29">
        <f t="shared" si="34"/>
        <v>-0.19999999999999996</v>
      </c>
      <c r="BU62" s="29">
        <f t="shared" si="35"/>
        <v>0.19999999999999996</v>
      </c>
    </row>
    <row r="63" spans="1:73" ht="12.75">
      <c r="A63" s="29" t="s">
        <v>325</v>
      </c>
      <c r="B63" s="29">
        <v>1.6</v>
      </c>
      <c r="C63" s="29">
        <v>0.4</v>
      </c>
      <c r="D63" s="29">
        <f t="shared" si="0"/>
        <v>-1.2000000000000002</v>
      </c>
      <c r="E63" s="29">
        <f t="shared" si="1"/>
        <v>1.2000000000000002</v>
      </c>
      <c r="F63" s="29">
        <v>2.5</v>
      </c>
      <c r="G63" s="29">
        <v>3.8</v>
      </c>
      <c r="H63" s="29">
        <f t="shared" si="2"/>
        <v>1.2999999999999998</v>
      </c>
      <c r="I63" s="29">
        <f t="shared" si="3"/>
        <v>1.2999999999999998</v>
      </c>
      <c r="J63">
        <v>0.9</v>
      </c>
      <c r="K63">
        <v>3.4</v>
      </c>
      <c r="L63" s="29">
        <f t="shared" si="4"/>
        <v>2.5</v>
      </c>
      <c r="M63" s="29">
        <f t="shared" si="5"/>
        <v>2.5</v>
      </c>
      <c r="N63" s="55">
        <v>1.3</v>
      </c>
      <c r="O63" s="29">
        <v>0.5</v>
      </c>
      <c r="P63" s="29">
        <f t="shared" si="6"/>
        <v>-0.8</v>
      </c>
      <c r="Q63" s="29">
        <f t="shared" si="7"/>
        <v>0.8</v>
      </c>
      <c r="R63" s="29">
        <v>2.4</v>
      </c>
      <c r="S63" s="29">
        <v>3.7</v>
      </c>
      <c r="T63" s="29">
        <f t="shared" si="8"/>
        <v>1.3000000000000003</v>
      </c>
      <c r="U63" s="29">
        <f t="shared" si="9"/>
        <v>1.3000000000000003</v>
      </c>
      <c r="V63">
        <v>1.1</v>
      </c>
      <c r="W63">
        <v>3.2</v>
      </c>
      <c r="X63" s="29">
        <f t="shared" si="10"/>
        <v>2.1</v>
      </c>
      <c r="Y63" s="29">
        <f t="shared" si="11"/>
        <v>2.1</v>
      </c>
      <c r="Z63" s="55">
        <v>4.9</v>
      </c>
      <c r="AA63" s="29">
        <v>2.1</v>
      </c>
      <c r="AB63" s="29">
        <f t="shared" si="12"/>
        <v>-2.8000000000000003</v>
      </c>
      <c r="AC63" s="29">
        <f t="shared" si="13"/>
        <v>2.8000000000000003</v>
      </c>
      <c r="AD63" s="29">
        <v>4.2</v>
      </c>
      <c r="AE63" s="29">
        <v>2.6</v>
      </c>
      <c r="AF63" s="29">
        <f t="shared" si="14"/>
        <v>-1.6</v>
      </c>
      <c r="AG63" s="29">
        <f t="shared" si="15"/>
        <v>1.6</v>
      </c>
      <c r="AH63">
        <v>-0.7</v>
      </c>
      <c r="AI63">
        <v>0.5</v>
      </c>
      <c r="AJ63" s="29">
        <f t="shared" si="16"/>
        <v>1.2</v>
      </c>
      <c r="AK63" s="29">
        <f t="shared" si="17"/>
        <v>1.2</v>
      </c>
      <c r="AL63" s="55">
        <v>9</v>
      </c>
      <c r="AM63" s="29">
        <v>4.9</v>
      </c>
      <c r="AN63" s="29">
        <f t="shared" si="18"/>
        <v>-4.1</v>
      </c>
      <c r="AO63" s="29">
        <f t="shared" si="19"/>
        <v>4.1</v>
      </c>
      <c r="AP63" s="29">
        <v>7.7</v>
      </c>
      <c r="AQ63" s="29">
        <v>5</v>
      </c>
      <c r="AR63" s="29">
        <f t="shared" si="20"/>
        <v>-2.7</v>
      </c>
      <c r="AS63" s="29">
        <f t="shared" si="21"/>
        <v>2.7</v>
      </c>
      <c r="AT63">
        <v>-1.2</v>
      </c>
      <c r="AU63">
        <v>0</v>
      </c>
      <c r="AV63" s="29">
        <f t="shared" si="22"/>
        <v>1.2</v>
      </c>
      <c r="AW63" s="29">
        <f t="shared" si="23"/>
        <v>1.2</v>
      </c>
      <c r="AX63" s="55">
        <v>-0.3</v>
      </c>
      <c r="AY63" s="29">
        <v>-1.7</v>
      </c>
      <c r="AZ63" s="29">
        <f t="shared" si="24"/>
        <v>-1.4</v>
      </c>
      <c r="BA63" s="29">
        <f t="shared" si="25"/>
        <v>1.4</v>
      </c>
      <c r="BB63" s="29">
        <v>-0.2</v>
      </c>
      <c r="BC63" s="29">
        <v>-0.5</v>
      </c>
      <c r="BD63" s="29">
        <f t="shared" si="26"/>
        <v>-0.3</v>
      </c>
      <c r="BE63" s="29">
        <f t="shared" si="27"/>
        <v>0.3</v>
      </c>
      <c r="BF63">
        <v>0.1</v>
      </c>
      <c r="BG63">
        <v>1.2</v>
      </c>
      <c r="BH63" s="29">
        <f t="shared" si="28"/>
        <v>1.0999999999999999</v>
      </c>
      <c r="BI63" s="29">
        <f t="shared" si="29"/>
        <v>1.0999999999999999</v>
      </c>
      <c r="BJ63" s="55">
        <v>2.7</v>
      </c>
      <c r="BK63" s="29">
        <v>1.9</v>
      </c>
      <c r="BL63" s="29">
        <f t="shared" si="30"/>
        <v>-0.8000000000000003</v>
      </c>
      <c r="BM63" s="29">
        <f t="shared" si="31"/>
        <v>0.8000000000000003</v>
      </c>
      <c r="BN63" s="29">
        <v>3.7</v>
      </c>
      <c r="BO63" s="29">
        <v>4.7</v>
      </c>
      <c r="BP63" s="29">
        <f t="shared" si="32"/>
        <v>1</v>
      </c>
      <c r="BQ63" s="29">
        <f t="shared" si="33"/>
        <v>1</v>
      </c>
      <c r="BR63">
        <v>1</v>
      </c>
      <c r="BS63">
        <v>2.8</v>
      </c>
      <c r="BT63" s="29">
        <f t="shared" si="34"/>
        <v>1.7999999999999998</v>
      </c>
      <c r="BU63" s="29">
        <f t="shared" si="35"/>
        <v>1.7999999999999998</v>
      </c>
    </row>
    <row r="64" spans="1:73" ht="12.75">
      <c r="A64" s="29" t="s">
        <v>326</v>
      </c>
      <c r="B64" s="29">
        <v>4</v>
      </c>
      <c r="C64" s="29">
        <v>2.7</v>
      </c>
      <c r="D64" s="29">
        <f t="shared" si="0"/>
        <v>-1.2999999999999998</v>
      </c>
      <c r="E64" s="29">
        <f t="shared" si="1"/>
        <v>1.2999999999999998</v>
      </c>
      <c r="F64" s="29">
        <v>5.4</v>
      </c>
      <c r="G64" s="29">
        <v>5.4</v>
      </c>
      <c r="H64" s="29">
        <f t="shared" si="2"/>
        <v>0</v>
      </c>
      <c r="I64" s="29">
        <f t="shared" si="3"/>
        <v>0</v>
      </c>
      <c r="J64">
        <v>1.4</v>
      </c>
      <c r="K64">
        <v>2.6</v>
      </c>
      <c r="L64" s="29">
        <f t="shared" si="4"/>
        <v>1.2000000000000002</v>
      </c>
      <c r="M64" s="29">
        <f t="shared" si="5"/>
        <v>1.2000000000000002</v>
      </c>
      <c r="N64" s="55">
        <v>4.2</v>
      </c>
      <c r="O64" s="29">
        <v>2.8</v>
      </c>
      <c r="P64" s="29">
        <f t="shared" si="6"/>
        <v>-1.4000000000000004</v>
      </c>
      <c r="Q64" s="29">
        <f t="shared" si="7"/>
        <v>1.4000000000000004</v>
      </c>
      <c r="R64" s="29">
        <v>5.7</v>
      </c>
      <c r="S64" s="29">
        <v>5.6</v>
      </c>
      <c r="T64" s="29">
        <f t="shared" si="8"/>
        <v>-0.10000000000000053</v>
      </c>
      <c r="U64" s="29">
        <f t="shared" si="9"/>
        <v>0.10000000000000053</v>
      </c>
      <c r="V64">
        <v>1.5</v>
      </c>
      <c r="W64">
        <v>2.7</v>
      </c>
      <c r="X64" s="29">
        <f t="shared" si="10"/>
        <v>1.2000000000000002</v>
      </c>
      <c r="Y64" s="29">
        <f t="shared" si="11"/>
        <v>1.2000000000000002</v>
      </c>
      <c r="Z64" s="55">
        <v>3.4</v>
      </c>
      <c r="AA64" s="29">
        <v>0</v>
      </c>
      <c r="AB64" s="29">
        <f t="shared" si="12"/>
        <v>-3.4</v>
      </c>
      <c r="AC64" s="29">
        <f t="shared" si="13"/>
        <v>3.4</v>
      </c>
      <c r="AD64" s="29">
        <v>3.4</v>
      </c>
      <c r="AE64" s="29">
        <v>1.8</v>
      </c>
      <c r="AF64" s="29">
        <f t="shared" si="14"/>
        <v>-1.5999999999999999</v>
      </c>
      <c r="AG64" s="29">
        <f t="shared" si="15"/>
        <v>1.5999999999999999</v>
      </c>
      <c r="AH64">
        <v>0</v>
      </c>
      <c r="AI64">
        <v>1.7</v>
      </c>
      <c r="AJ64" s="29">
        <f t="shared" si="16"/>
        <v>1.7</v>
      </c>
      <c r="AK64" s="29">
        <f t="shared" si="17"/>
        <v>1.7</v>
      </c>
      <c r="AL64" s="55">
        <v>3.6</v>
      </c>
      <c r="AM64" s="29">
        <v>0</v>
      </c>
      <c r="AN64" s="29">
        <f t="shared" si="18"/>
        <v>-3.6</v>
      </c>
      <c r="AO64" s="29">
        <f t="shared" si="19"/>
        <v>3.6</v>
      </c>
      <c r="AP64" s="29">
        <v>7.2</v>
      </c>
      <c r="AQ64" s="29">
        <v>5.6</v>
      </c>
      <c r="AR64" s="29">
        <f t="shared" si="20"/>
        <v>-1.6000000000000005</v>
      </c>
      <c r="AS64" s="29">
        <f t="shared" si="21"/>
        <v>1.6000000000000005</v>
      </c>
      <c r="AT64">
        <v>3.5</v>
      </c>
      <c r="AU64">
        <v>5.6</v>
      </c>
      <c r="AV64" s="29">
        <f t="shared" si="22"/>
        <v>2.0999999999999996</v>
      </c>
      <c r="AW64" s="29">
        <f t="shared" si="23"/>
        <v>2.0999999999999996</v>
      </c>
      <c r="AX64" s="55">
        <v>4.1</v>
      </c>
      <c r="AY64" s="29">
        <v>1.1</v>
      </c>
      <c r="AZ64" s="29">
        <f t="shared" si="24"/>
        <v>-2.9999999999999996</v>
      </c>
      <c r="BA64" s="29">
        <f t="shared" si="25"/>
        <v>2.9999999999999996</v>
      </c>
      <c r="BB64" s="29">
        <v>-1.2</v>
      </c>
      <c r="BC64" s="29">
        <v>-3.5</v>
      </c>
      <c r="BD64" s="29">
        <f t="shared" si="26"/>
        <v>-2.3</v>
      </c>
      <c r="BE64" s="29">
        <f t="shared" si="27"/>
        <v>2.3</v>
      </c>
      <c r="BF64">
        <v>-5.1</v>
      </c>
      <c r="BG64">
        <v>-4.5</v>
      </c>
      <c r="BH64" s="29">
        <f t="shared" si="28"/>
        <v>0.5999999999999996</v>
      </c>
      <c r="BI64" s="29">
        <f t="shared" si="29"/>
        <v>0.5999999999999996</v>
      </c>
      <c r="BJ64" s="55">
        <v>4.7</v>
      </c>
      <c r="BK64" s="29">
        <v>0</v>
      </c>
      <c r="BL64" s="29">
        <f t="shared" si="30"/>
        <v>-4.7</v>
      </c>
      <c r="BM64" s="29">
        <f t="shared" si="31"/>
        <v>4.7</v>
      </c>
      <c r="BN64" s="29">
        <v>7.1</v>
      </c>
      <c r="BO64" s="29">
        <v>3.2</v>
      </c>
      <c r="BP64" s="29">
        <f t="shared" si="32"/>
        <v>-3.8999999999999995</v>
      </c>
      <c r="BQ64" s="29">
        <f t="shared" si="33"/>
        <v>3.8999999999999995</v>
      </c>
      <c r="BR64">
        <v>2.3</v>
      </c>
      <c r="BS64">
        <v>3.2</v>
      </c>
      <c r="BT64" s="29">
        <f t="shared" si="34"/>
        <v>0.9000000000000004</v>
      </c>
      <c r="BU64" s="29">
        <f t="shared" si="35"/>
        <v>0.9000000000000004</v>
      </c>
    </row>
    <row r="65" spans="1:73" ht="12.75">
      <c r="A65" s="29" t="s">
        <v>327</v>
      </c>
      <c r="B65" s="29">
        <v>4.8</v>
      </c>
      <c r="C65" s="29">
        <v>6.7</v>
      </c>
      <c r="D65" s="29">
        <f t="shared" si="0"/>
        <v>1.9000000000000004</v>
      </c>
      <c r="E65" s="29">
        <f t="shared" si="1"/>
        <v>1.9000000000000004</v>
      </c>
      <c r="F65" s="29">
        <v>6.7</v>
      </c>
      <c r="G65" s="29">
        <v>8.4</v>
      </c>
      <c r="H65" s="29">
        <f t="shared" si="2"/>
        <v>1.7000000000000002</v>
      </c>
      <c r="I65" s="29">
        <f t="shared" si="3"/>
        <v>1.7000000000000002</v>
      </c>
      <c r="J65">
        <v>1.9</v>
      </c>
      <c r="K65">
        <v>1.6</v>
      </c>
      <c r="L65" s="29">
        <f t="shared" si="4"/>
        <v>-0.2999999999999998</v>
      </c>
      <c r="M65" s="29">
        <f t="shared" si="5"/>
        <v>0.2999999999999998</v>
      </c>
      <c r="N65" s="55">
        <v>5</v>
      </c>
      <c r="O65" s="29">
        <v>7.1</v>
      </c>
      <c r="P65" s="29">
        <f t="shared" si="6"/>
        <v>2.0999999999999996</v>
      </c>
      <c r="Q65" s="29">
        <f t="shared" si="7"/>
        <v>2.0999999999999996</v>
      </c>
      <c r="R65" s="29">
        <v>6.6</v>
      </c>
      <c r="S65" s="29">
        <v>8.4</v>
      </c>
      <c r="T65" s="29">
        <f t="shared" si="8"/>
        <v>1.8000000000000007</v>
      </c>
      <c r="U65" s="29">
        <f t="shared" si="9"/>
        <v>1.8000000000000007</v>
      </c>
      <c r="V65">
        <v>1.5</v>
      </c>
      <c r="W65">
        <v>1.2</v>
      </c>
      <c r="X65" s="29">
        <f t="shared" si="10"/>
        <v>-0.30000000000000004</v>
      </c>
      <c r="Y65" s="29">
        <f t="shared" si="11"/>
        <v>0.30000000000000004</v>
      </c>
      <c r="Z65" s="55">
        <v>10.7</v>
      </c>
      <c r="AA65" s="29">
        <v>11</v>
      </c>
      <c r="AB65" s="29">
        <f t="shared" si="12"/>
        <v>0.3000000000000007</v>
      </c>
      <c r="AC65" s="29">
        <f t="shared" si="13"/>
        <v>0.3000000000000007</v>
      </c>
      <c r="AD65" s="29">
        <v>7.3</v>
      </c>
      <c r="AE65" s="29">
        <v>7</v>
      </c>
      <c r="AF65" s="29">
        <f t="shared" si="14"/>
        <v>-0.2999999999999998</v>
      </c>
      <c r="AG65" s="29">
        <f t="shared" si="15"/>
        <v>0.2999999999999998</v>
      </c>
      <c r="AH65">
        <v>-3</v>
      </c>
      <c r="AI65">
        <v>-3.6</v>
      </c>
      <c r="AJ65" s="29">
        <f t="shared" si="16"/>
        <v>-0.6000000000000001</v>
      </c>
      <c r="AK65" s="29">
        <f t="shared" si="17"/>
        <v>0.6000000000000001</v>
      </c>
      <c r="AL65" s="55">
        <v>10.7</v>
      </c>
      <c r="AM65" s="29">
        <v>8.5</v>
      </c>
      <c r="AN65" s="29">
        <f t="shared" si="18"/>
        <v>-2.1999999999999993</v>
      </c>
      <c r="AO65" s="29">
        <f t="shared" si="19"/>
        <v>2.1999999999999993</v>
      </c>
      <c r="AP65" s="29">
        <v>6.9</v>
      </c>
      <c r="AQ65" s="29">
        <v>5.1</v>
      </c>
      <c r="AR65" s="29">
        <f t="shared" si="20"/>
        <v>-1.8000000000000007</v>
      </c>
      <c r="AS65" s="29">
        <f t="shared" si="21"/>
        <v>1.8000000000000007</v>
      </c>
      <c r="AT65">
        <v>-3.4</v>
      </c>
      <c r="AU65">
        <v>-3.1</v>
      </c>
      <c r="AV65" s="29">
        <f t="shared" si="22"/>
        <v>0.2999999999999998</v>
      </c>
      <c r="AW65" s="29">
        <f t="shared" si="23"/>
        <v>0.2999999999999998</v>
      </c>
      <c r="AX65" s="55">
        <v>10.5</v>
      </c>
      <c r="AY65" s="29">
        <v>14.5</v>
      </c>
      <c r="AZ65" s="29">
        <f t="shared" si="24"/>
        <v>4</v>
      </c>
      <c r="BA65" s="29">
        <f t="shared" si="25"/>
        <v>4</v>
      </c>
      <c r="BB65" s="29">
        <v>7.8</v>
      </c>
      <c r="BC65" s="29">
        <v>9.6</v>
      </c>
      <c r="BD65" s="29">
        <f t="shared" si="26"/>
        <v>1.7999999999999998</v>
      </c>
      <c r="BE65" s="29">
        <f t="shared" si="27"/>
        <v>1.7999999999999998</v>
      </c>
      <c r="BF65">
        <v>-2.4</v>
      </c>
      <c r="BG65">
        <v>-4.3</v>
      </c>
      <c r="BH65" s="29">
        <f t="shared" si="28"/>
        <v>-1.9</v>
      </c>
      <c r="BI65" s="29">
        <f t="shared" si="29"/>
        <v>1.9</v>
      </c>
      <c r="BJ65" s="55">
        <v>5.1</v>
      </c>
      <c r="BK65" s="29">
        <v>4.6</v>
      </c>
      <c r="BL65" s="29">
        <f t="shared" si="30"/>
        <v>-0.5</v>
      </c>
      <c r="BM65" s="29">
        <f t="shared" si="31"/>
        <v>0.5</v>
      </c>
      <c r="BN65" s="29">
        <v>7.5</v>
      </c>
      <c r="BO65" s="29">
        <v>7.2</v>
      </c>
      <c r="BP65" s="29">
        <f t="shared" si="32"/>
        <v>-0.2999999999999998</v>
      </c>
      <c r="BQ65" s="29">
        <f t="shared" si="33"/>
        <v>0.2999999999999998</v>
      </c>
      <c r="BR65">
        <v>2.3</v>
      </c>
      <c r="BS65">
        <v>2.5</v>
      </c>
      <c r="BT65" s="29">
        <f t="shared" si="34"/>
        <v>0.20000000000000018</v>
      </c>
      <c r="BU65" s="29">
        <f t="shared" si="35"/>
        <v>0.20000000000000018</v>
      </c>
    </row>
    <row r="66" spans="1:73" ht="12.75">
      <c r="A66" s="29" t="s">
        <v>328</v>
      </c>
      <c r="B66" s="29">
        <v>1.8</v>
      </c>
      <c r="C66" s="29">
        <v>-1.8</v>
      </c>
      <c r="D66" s="29">
        <f t="shared" si="0"/>
        <v>-3.6</v>
      </c>
      <c r="E66" s="29">
        <f t="shared" si="1"/>
        <v>3.6</v>
      </c>
      <c r="F66" s="29">
        <v>6</v>
      </c>
      <c r="G66" s="29">
        <v>0.3</v>
      </c>
      <c r="H66" s="29">
        <f t="shared" si="2"/>
        <v>-5.7</v>
      </c>
      <c r="I66" s="29">
        <f t="shared" si="3"/>
        <v>5.7</v>
      </c>
      <c r="J66">
        <v>4.2</v>
      </c>
      <c r="K66">
        <v>2.2</v>
      </c>
      <c r="L66" s="29">
        <f t="shared" si="4"/>
        <v>-2</v>
      </c>
      <c r="M66" s="29">
        <f t="shared" si="5"/>
        <v>2</v>
      </c>
      <c r="N66" s="55">
        <v>2.4</v>
      </c>
      <c r="O66" s="29">
        <v>-2</v>
      </c>
      <c r="P66" s="29">
        <f t="shared" si="6"/>
        <v>-4.4</v>
      </c>
      <c r="Q66" s="29">
        <f t="shared" si="7"/>
        <v>4.4</v>
      </c>
      <c r="R66" s="29">
        <v>6</v>
      </c>
      <c r="S66" s="29">
        <v>-0.1</v>
      </c>
      <c r="T66" s="29">
        <f t="shared" si="8"/>
        <v>-6.1</v>
      </c>
      <c r="U66" s="29">
        <f t="shared" si="9"/>
        <v>6.1</v>
      </c>
      <c r="V66">
        <v>3.6</v>
      </c>
      <c r="W66">
        <v>1.9</v>
      </c>
      <c r="X66" s="29">
        <f t="shared" si="10"/>
        <v>-1.7000000000000002</v>
      </c>
      <c r="Y66" s="29">
        <f t="shared" si="11"/>
        <v>1.7000000000000002</v>
      </c>
      <c r="Z66" s="55">
        <v>6.9</v>
      </c>
      <c r="AA66" s="29">
        <v>6.5</v>
      </c>
      <c r="AB66" s="29">
        <f t="shared" si="12"/>
        <v>-0.40000000000000036</v>
      </c>
      <c r="AC66" s="29">
        <f t="shared" si="13"/>
        <v>0.40000000000000036</v>
      </c>
      <c r="AD66" s="29">
        <v>6.2</v>
      </c>
      <c r="AE66" s="29">
        <v>4.5</v>
      </c>
      <c r="AF66" s="29">
        <f t="shared" si="14"/>
        <v>-1.7000000000000002</v>
      </c>
      <c r="AG66" s="29">
        <f t="shared" si="15"/>
        <v>1.7000000000000002</v>
      </c>
      <c r="AH66">
        <v>-0.6</v>
      </c>
      <c r="AI66">
        <v>-1.9</v>
      </c>
      <c r="AJ66" s="29">
        <f t="shared" si="16"/>
        <v>-1.2999999999999998</v>
      </c>
      <c r="AK66" s="29">
        <f t="shared" si="17"/>
        <v>1.2999999999999998</v>
      </c>
      <c r="AL66" s="55">
        <v>9.9</v>
      </c>
      <c r="AM66" s="29">
        <v>10.9</v>
      </c>
      <c r="AN66" s="29">
        <f t="shared" si="18"/>
        <v>1</v>
      </c>
      <c r="AO66" s="29">
        <f t="shared" si="19"/>
        <v>1</v>
      </c>
      <c r="AP66" s="29">
        <v>9.6</v>
      </c>
      <c r="AQ66" s="29">
        <v>9</v>
      </c>
      <c r="AR66" s="29">
        <f t="shared" si="20"/>
        <v>-0.5999999999999996</v>
      </c>
      <c r="AS66" s="29">
        <f t="shared" si="21"/>
        <v>0.5999999999999996</v>
      </c>
      <c r="AT66">
        <v>-0.3</v>
      </c>
      <c r="AU66">
        <v>-1.7</v>
      </c>
      <c r="AV66" s="29">
        <f t="shared" si="22"/>
        <v>-1.4</v>
      </c>
      <c r="AW66" s="29">
        <f t="shared" si="23"/>
        <v>1.4</v>
      </c>
      <c r="AX66" s="55">
        <v>2.7</v>
      </c>
      <c r="AY66" s="29">
        <v>0.5</v>
      </c>
      <c r="AZ66" s="29">
        <f t="shared" si="24"/>
        <v>-2.2</v>
      </c>
      <c r="BA66" s="29">
        <f t="shared" si="25"/>
        <v>2.2</v>
      </c>
      <c r="BB66" s="29">
        <v>1.5</v>
      </c>
      <c r="BC66" s="29">
        <v>-1.7</v>
      </c>
      <c r="BD66" s="29">
        <f t="shared" si="26"/>
        <v>-3.2</v>
      </c>
      <c r="BE66" s="29">
        <f t="shared" si="27"/>
        <v>3.2</v>
      </c>
      <c r="BF66">
        <v>-1.1</v>
      </c>
      <c r="BG66">
        <v>-2.2</v>
      </c>
      <c r="BH66" s="29">
        <f t="shared" si="28"/>
        <v>-1.1</v>
      </c>
      <c r="BI66" s="29">
        <f t="shared" si="29"/>
        <v>1.1</v>
      </c>
      <c r="BJ66" s="55">
        <v>3.6</v>
      </c>
      <c r="BK66" s="29">
        <v>7.1</v>
      </c>
      <c r="BL66" s="29">
        <f t="shared" si="30"/>
        <v>3.4999999999999996</v>
      </c>
      <c r="BM66" s="29">
        <f t="shared" si="31"/>
        <v>3.4999999999999996</v>
      </c>
      <c r="BN66" s="29">
        <v>7.3</v>
      </c>
      <c r="BO66" s="29">
        <v>9.5</v>
      </c>
      <c r="BP66" s="29">
        <f t="shared" si="32"/>
        <v>2.2</v>
      </c>
      <c r="BQ66" s="29">
        <f t="shared" si="33"/>
        <v>2.2</v>
      </c>
      <c r="BR66">
        <v>3.6</v>
      </c>
      <c r="BS66">
        <v>2.2</v>
      </c>
      <c r="BT66" s="29">
        <f t="shared" si="34"/>
        <v>-1.4</v>
      </c>
      <c r="BU66" s="29">
        <f t="shared" si="35"/>
        <v>1.4</v>
      </c>
    </row>
    <row r="67" spans="1:73" ht="12.75">
      <c r="A67" s="29" t="s">
        <v>329</v>
      </c>
      <c r="B67" s="29">
        <v>6.2</v>
      </c>
      <c r="C67" s="29">
        <v>7.9</v>
      </c>
      <c r="D67" s="29">
        <f t="shared" si="0"/>
        <v>1.7000000000000002</v>
      </c>
      <c r="E67" s="29">
        <f t="shared" si="1"/>
        <v>1.7000000000000002</v>
      </c>
      <c r="F67" s="29">
        <v>5.7</v>
      </c>
      <c r="G67" s="29">
        <v>7.5</v>
      </c>
      <c r="H67" s="29">
        <f t="shared" si="2"/>
        <v>1.7999999999999998</v>
      </c>
      <c r="I67" s="29">
        <f t="shared" si="3"/>
        <v>1.7999999999999998</v>
      </c>
      <c r="J67">
        <v>-0.4</v>
      </c>
      <c r="K67">
        <v>-0.4</v>
      </c>
      <c r="L67" s="29">
        <f t="shared" si="4"/>
        <v>0</v>
      </c>
      <c r="M67" s="29">
        <f t="shared" si="5"/>
        <v>0</v>
      </c>
      <c r="N67" s="55">
        <v>5.3</v>
      </c>
      <c r="O67" s="29">
        <v>7.2</v>
      </c>
      <c r="P67" s="29">
        <f t="shared" si="6"/>
        <v>1.9000000000000004</v>
      </c>
      <c r="Q67" s="29">
        <f t="shared" si="7"/>
        <v>1.9000000000000004</v>
      </c>
      <c r="R67" s="29">
        <v>5.9</v>
      </c>
      <c r="S67" s="29">
        <v>7.5</v>
      </c>
      <c r="T67" s="29">
        <f t="shared" si="8"/>
        <v>1.5999999999999996</v>
      </c>
      <c r="U67" s="29">
        <f t="shared" si="9"/>
        <v>1.5999999999999996</v>
      </c>
      <c r="V67">
        <v>0.5</v>
      </c>
      <c r="W67">
        <v>0.2</v>
      </c>
      <c r="X67" s="29">
        <f t="shared" si="10"/>
        <v>-0.3</v>
      </c>
      <c r="Y67" s="29">
        <f t="shared" si="11"/>
        <v>0.3</v>
      </c>
      <c r="Z67" s="55">
        <v>5.1</v>
      </c>
      <c r="AA67" s="29">
        <v>3.8</v>
      </c>
      <c r="AB67" s="29">
        <f t="shared" si="12"/>
        <v>-1.2999999999999998</v>
      </c>
      <c r="AC67" s="29">
        <f t="shared" si="13"/>
        <v>1.2999999999999998</v>
      </c>
      <c r="AD67" s="29">
        <v>7</v>
      </c>
      <c r="AE67" s="29">
        <v>3.8</v>
      </c>
      <c r="AF67" s="29">
        <f t="shared" si="14"/>
        <v>-3.2</v>
      </c>
      <c r="AG67" s="29">
        <f t="shared" si="15"/>
        <v>3.2</v>
      </c>
      <c r="AH67">
        <v>1.7</v>
      </c>
      <c r="AI67">
        <v>0</v>
      </c>
      <c r="AJ67" s="29">
        <f t="shared" si="16"/>
        <v>-1.7</v>
      </c>
      <c r="AK67" s="29">
        <f t="shared" si="17"/>
        <v>1.7</v>
      </c>
      <c r="AL67" s="55">
        <v>9.6</v>
      </c>
      <c r="AM67" s="29">
        <v>3.5</v>
      </c>
      <c r="AN67" s="29">
        <f t="shared" si="18"/>
        <v>-6.1</v>
      </c>
      <c r="AO67" s="29">
        <f t="shared" si="19"/>
        <v>6.1</v>
      </c>
      <c r="AP67" s="29">
        <v>13.3</v>
      </c>
      <c r="AQ67" s="29">
        <v>5.2</v>
      </c>
      <c r="AR67" s="29">
        <f t="shared" si="20"/>
        <v>-8.100000000000001</v>
      </c>
      <c r="AS67" s="29">
        <f t="shared" si="21"/>
        <v>8.100000000000001</v>
      </c>
      <c r="AT67">
        <v>3.4</v>
      </c>
      <c r="AU67">
        <v>1.6</v>
      </c>
      <c r="AV67" s="29">
        <f t="shared" si="22"/>
        <v>-1.7999999999999998</v>
      </c>
      <c r="AW67" s="29">
        <f t="shared" si="23"/>
        <v>1.7999999999999998</v>
      </c>
      <c r="AX67" s="55">
        <v>0</v>
      </c>
      <c r="AY67" s="29">
        <v>4.3</v>
      </c>
      <c r="AZ67" s="29">
        <f t="shared" si="24"/>
        <v>4.3</v>
      </c>
      <c r="BA67" s="29">
        <f t="shared" si="25"/>
        <v>4.3</v>
      </c>
      <c r="BB67" s="29">
        <v>-0.8</v>
      </c>
      <c r="BC67" s="29">
        <v>1.4</v>
      </c>
      <c r="BD67" s="29">
        <f t="shared" si="26"/>
        <v>2.2</v>
      </c>
      <c r="BE67" s="29">
        <f t="shared" si="27"/>
        <v>2.2</v>
      </c>
      <c r="BF67">
        <v>-0.8</v>
      </c>
      <c r="BG67">
        <v>-2.8</v>
      </c>
      <c r="BH67" s="29">
        <f t="shared" si="28"/>
        <v>-1.9999999999999998</v>
      </c>
      <c r="BI67" s="29">
        <f t="shared" si="29"/>
        <v>1.9999999999999998</v>
      </c>
      <c r="BJ67" s="55">
        <v>5</v>
      </c>
      <c r="BK67" s="29">
        <v>2.1</v>
      </c>
      <c r="BL67" s="29">
        <f t="shared" si="30"/>
        <v>-2.9</v>
      </c>
      <c r="BM67" s="29">
        <f t="shared" si="31"/>
        <v>2.9</v>
      </c>
      <c r="BN67" s="29">
        <v>5.9</v>
      </c>
      <c r="BO67" s="29">
        <v>2.3</v>
      </c>
      <c r="BP67" s="29">
        <f t="shared" si="32"/>
        <v>-3.6000000000000005</v>
      </c>
      <c r="BQ67" s="29">
        <f t="shared" si="33"/>
        <v>3.6000000000000005</v>
      </c>
      <c r="BR67">
        <v>0.9</v>
      </c>
      <c r="BS67">
        <v>0.1</v>
      </c>
      <c r="BT67" s="29">
        <f t="shared" si="34"/>
        <v>-0.8</v>
      </c>
      <c r="BU67" s="29">
        <f t="shared" si="35"/>
        <v>0.8</v>
      </c>
    </row>
    <row r="68" spans="1:73" ht="12.75">
      <c r="A68" s="29" t="s">
        <v>330</v>
      </c>
      <c r="B68" s="29">
        <v>3.2</v>
      </c>
      <c r="C68" s="29">
        <v>-1</v>
      </c>
      <c r="D68" s="29">
        <f t="shared" si="0"/>
        <v>-4.2</v>
      </c>
      <c r="E68" s="29">
        <f t="shared" si="1"/>
        <v>4.2</v>
      </c>
      <c r="F68" s="29">
        <v>3</v>
      </c>
      <c r="G68" s="29">
        <v>-0.8</v>
      </c>
      <c r="H68" s="29">
        <f t="shared" si="2"/>
        <v>-3.8</v>
      </c>
      <c r="I68" s="29">
        <f t="shared" si="3"/>
        <v>3.8</v>
      </c>
      <c r="J68">
        <v>-0.2</v>
      </c>
      <c r="K68">
        <v>0.2</v>
      </c>
      <c r="L68" s="29">
        <f t="shared" si="4"/>
        <v>0.4</v>
      </c>
      <c r="M68" s="29">
        <f t="shared" si="5"/>
        <v>0.4</v>
      </c>
      <c r="N68" s="55">
        <v>3.8</v>
      </c>
      <c r="O68" s="29">
        <v>-0.9</v>
      </c>
      <c r="P68" s="29">
        <f t="shared" si="6"/>
        <v>-4.7</v>
      </c>
      <c r="Q68" s="29">
        <f t="shared" si="7"/>
        <v>4.7</v>
      </c>
      <c r="R68" s="29">
        <v>3</v>
      </c>
      <c r="S68" s="29">
        <v>-0.8</v>
      </c>
      <c r="T68" s="29">
        <f t="shared" si="8"/>
        <v>-3.8</v>
      </c>
      <c r="U68" s="29">
        <f t="shared" si="9"/>
        <v>3.8</v>
      </c>
      <c r="V68">
        <v>-0.8</v>
      </c>
      <c r="W68">
        <v>0</v>
      </c>
      <c r="X68" s="29">
        <f t="shared" si="10"/>
        <v>0.8</v>
      </c>
      <c r="Y68" s="29">
        <f t="shared" si="11"/>
        <v>0.8</v>
      </c>
      <c r="Z68" s="55">
        <v>6.4</v>
      </c>
      <c r="AA68" s="29">
        <v>-0.6</v>
      </c>
      <c r="AB68" s="29">
        <f t="shared" si="12"/>
        <v>-7</v>
      </c>
      <c r="AC68" s="29">
        <f t="shared" si="13"/>
        <v>7</v>
      </c>
      <c r="AD68" s="29">
        <v>3.1</v>
      </c>
      <c r="AE68" s="29">
        <v>-2</v>
      </c>
      <c r="AF68" s="29">
        <f t="shared" si="14"/>
        <v>-5.1</v>
      </c>
      <c r="AG68" s="29">
        <f t="shared" si="15"/>
        <v>5.1</v>
      </c>
      <c r="AH68">
        <v>-3</v>
      </c>
      <c r="AI68">
        <v>-1.4</v>
      </c>
      <c r="AJ68" s="29">
        <f t="shared" si="16"/>
        <v>1.6</v>
      </c>
      <c r="AK68" s="29">
        <f t="shared" si="17"/>
        <v>1.6</v>
      </c>
      <c r="AL68" s="55">
        <v>9.6</v>
      </c>
      <c r="AM68" s="29">
        <v>0</v>
      </c>
      <c r="AN68" s="29">
        <f t="shared" si="18"/>
        <v>-9.6</v>
      </c>
      <c r="AO68" s="29">
        <f t="shared" si="19"/>
        <v>9.6</v>
      </c>
      <c r="AP68" s="29">
        <v>6</v>
      </c>
      <c r="AQ68" s="29">
        <v>-1.6</v>
      </c>
      <c r="AR68" s="29">
        <f t="shared" si="20"/>
        <v>-7.6</v>
      </c>
      <c r="AS68" s="29">
        <f t="shared" si="21"/>
        <v>7.6</v>
      </c>
      <c r="AT68">
        <v>-3.3</v>
      </c>
      <c r="AU68">
        <v>-1.6</v>
      </c>
      <c r="AV68" s="29">
        <f t="shared" si="22"/>
        <v>1.6999999999999997</v>
      </c>
      <c r="AW68" s="29">
        <f t="shared" si="23"/>
        <v>1.6999999999999997</v>
      </c>
      <c r="AX68" s="55">
        <v>2</v>
      </c>
      <c r="AY68" s="29">
        <v>-2</v>
      </c>
      <c r="AZ68" s="29">
        <f t="shared" si="24"/>
        <v>-4</v>
      </c>
      <c r="BA68" s="29">
        <f t="shared" si="25"/>
        <v>4</v>
      </c>
      <c r="BB68" s="29">
        <v>-0.6</v>
      </c>
      <c r="BC68" s="29">
        <v>-3</v>
      </c>
      <c r="BD68" s="29">
        <f t="shared" si="26"/>
        <v>-2.4</v>
      </c>
      <c r="BE68" s="29">
        <f t="shared" si="27"/>
        <v>2.4</v>
      </c>
      <c r="BF68">
        <v>-2.6</v>
      </c>
      <c r="BG68">
        <v>-1</v>
      </c>
      <c r="BH68" s="29">
        <f t="shared" si="28"/>
        <v>1.6</v>
      </c>
      <c r="BI68" s="29">
        <f t="shared" si="29"/>
        <v>1.6</v>
      </c>
      <c r="BJ68" s="55">
        <v>4.9</v>
      </c>
      <c r="BK68" s="29">
        <v>2.7</v>
      </c>
      <c r="BL68" s="29">
        <f t="shared" si="30"/>
        <v>-2.2</v>
      </c>
      <c r="BM68" s="29">
        <f t="shared" si="31"/>
        <v>2.2</v>
      </c>
      <c r="BN68" s="29">
        <v>4.7</v>
      </c>
      <c r="BO68" s="29">
        <v>3.4</v>
      </c>
      <c r="BP68" s="29">
        <f t="shared" si="32"/>
        <v>-1.3000000000000003</v>
      </c>
      <c r="BQ68" s="29">
        <f t="shared" si="33"/>
        <v>1.3000000000000003</v>
      </c>
      <c r="BR68">
        <v>-0.2</v>
      </c>
      <c r="BS68">
        <v>0.7</v>
      </c>
      <c r="BT68" s="29">
        <f t="shared" si="34"/>
        <v>0.8999999999999999</v>
      </c>
      <c r="BU68" s="29">
        <f t="shared" si="35"/>
        <v>0.8999999999999999</v>
      </c>
    </row>
    <row r="69" spans="1:73" ht="12.75">
      <c r="A69" s="29" t="s">
        <v>331</v>
      </c>
      <c r="B69" s="29">
        <v>3.2</v>
      </c>
      <c r="C69" s="29">
        <v>4.4</v>
      </c>
      <c r="D69" s="29">
        <f t="shared" si="0"/>
        <v>1.2000000000000002</v>
      </c>
      <c r="E69" s="29">
        <f t="shared" si="1"/>
        <v>1.2000000000000002</v>
      </c>
      <c r="F69" s="29">
        <v>1.2</v>
      </c>
      <c r="G69" s="29">
        <v>2</v>
      </c>
      <c r="H69" s="29">
        <f t="shared" si="2"/>
        <v>0.8</v>
      </c>
      <c r="I69" s="29">
        <f t="shared" si="3"/>
        <v>0.8</v>
      </c>
      <c r="J69">
        <v>-2</v>
      </c>
      <c r="K69">
        <v>-2.2</v>
      </c>
      <c r="L69" s="29">
        <f t="shared" si="4"/>
        <v>-0.20000000000000018</v>
      </c>
      <c r="M69" s="29">
        <f t="shared" si="5"/>
        <v>0.20000000000000018</v>
      </c>
      <c r="N69" s="55">
        <v>2.4</v>
      </c>
      <c r="O69" s="29">
        <v>4</v>
      </c>
      <c r="P69" s="29">
        <f t="shared" si="6"/>
        <v>1.6</v>
      </c>
      <c r="Q69" s="29">
        <f t="shared" si="7"/>
        <v>1.6</v>
      </c>
      <c r="R69" s="29">
        <v>1.2</v>
      </c>
      <c r="S69" s="29">
        <v>2.2</v>
      </c>
      <c r="T69" s="29">
        <f t="shared" si="8"/>
        <v>1.0000000000000002</v>
      </c>
      <c r="U69" s="29">
        <f t="shared" si="9"/>
        <v>1.0000000000000002</v>
      </c>
      <c r="V69">
        <v>-1.1</v>
      </c>
      <c r="W69">
        <v>-1.7</v>
      </c>
      <c r="X69" s="29">
        <f t="shared" si="10"/>
        <v>-0.5999999999999999</v>
      </c>
      <c r="Y69" s="29">
        <f t="shared" si="11"/>
        <v>0.5999999999999999</v>
      </c>
      <c r="Z69" s="55">
        <v>4.8</v>
      </c>
      <c r="AA69" s="29">
        <v>4</v>
      </c>
      <c r="AB69" s="29">
        <f t="shared" si="12"/>
        <v>-0.7999999999999998</v>
      </c>
      <c r="AC69" s="29">
        <f t="shared" si="13"/>
        <v>0.7999999999999998</v>
      </c>
      <c r="AD69" s="29">
        <v>-2.1</v>
      </c>
      <c r="AE69" s="29">
        <v>-3</v>
      </c>
      <c r="AF69" s="29">
        <f t="shared" si="14"/>
        <v>-0.8999999999999999</v>
      </c>
      <c r="AG69" s="29">
        <f t="shared" si="15"/>
        <v>0.8999999999999999</v>
      </c>
      <c r="AH69">
        <v>-6.6</v>
      </c>
      <c r="AI69">
        <v>-6.7</v>
      </c>
      <c r="AJ69" s="29">
        <f t="shared" si="16"/>
        <v>-0.10000000000000053</v>
      </c>
      <c r="AK69" s="29">
        <f t="shared" si="17"/>
        <v>0.10000000000000053</v>
      </c>
      <c r="AL69" s="55">
        <v>4.7</v>
      </c>
      <c r="AM69" s="29">
        <v>1.5</v>
      </c>
      <c r="AN69" s="29">
        <f t="shared" si="18"/>
        <v>-3.2</v>
      </c>
      <c r="AO69" s="29">
        <f t="shared" si="19"/>
        <v>3.2</v>
      </c>
      <c r="AP69" s="29">
        <v>-2.2</v>
      </c>
      <c r="AQ69" s="29">
        <v>-4.2</v>
      </c>
      <c r="AR69" s="29">
        <f t="shared" si="20"/>
        <v>-2</v>
      </c>
      <c r="AS69" s="29">
        <f t="shared" si="21"/>
        <v>2</v>
      </c>
      <c r="AT69">
        <v>-6.6</v>
      </c>
      <c r="AU69">
        <v>-5.6</v>
      </c>
      <c r="AV69" s="29">
        <f t="shared" si="22"/>
        <v>1</v>
      </c>
      <c r="AW69" s="29">
        <f t="shared" si="23"/>
        <v>1</v>
      </c>
      <c r="AX69" s="55">
        <v>5</v>
      </c>
      <c r="AY69" s="29">
        <v>7.4</v>
      </c>
      <c r="AZ69" s="29">
        <f t="shared" si="24"/>
        <v>2.4000000000000004</v>
      </c>
      <c r="BA69" s="29">
        <f t="shared" si="25"/>
        <v>2.4000000000000004</v>
      </c>
      <c r="BB69" s="29">
        <v>-2</v>
      </c>
      <c r="BC69" s="29">
        <v>-1.7</v>
      </c>
      <c r="BD69" s="29">
        <f t="shared" si="26"/>
        <v>0.30000000000000004</v>
      </c>
      <c r="BE69" s="29">
        <f t="shared" si="27"/>
        <v>0.30000000000000004</v>
      </c>
      <c r="BF69">
        <v>-6.6</v>
      </c>
      <c r="BG69">
        <v>-8.5</v>
      </c>
      <c r="BH69" s="29">
        <f t="shared" si="28"/>
        <v>-1.9000000000000004</v>
      </c>
      <c r="BI69" s="29">
        <f t="shared" si="29"/>
        <v>1.9000000000000004</v>
      </c>
      <c r="BJ69" s="55">
        <v>0.3</v>
      </c>
      <c r="BK69" s="29">
        <v>0.7</v>
      </c>
      <c r="BL69" s="29">
        <f t="shared" si="30"/>
        <v>0.39999999999999997</v>
      </c>
      <c r="BM69" s="29">
        <f t="shared" si="31"/>
        <v>0.39999999999999997</v>
      </c>
      <c r="BN69" s="29">
        <v>-0.7</v>
      </c>
      <c r="BO69" s="29">
        <v>-0.2</v>
      </c>
      <c r="BP69" s="29">
        <f t="shared" si="32"/>
        <v>0.49999999999999994</v>
      </c>
      <c r="BQ69" s="29">
        <f t="shared" si="33"/>
        <v>0.49999999999999994</v>
      </c>
      <c r="BR69">
        <v>-1</v>
      </c>
      <c r="BS69">
        <v>-0.9</v>
      </c>
      <c r="BT69" s="29">
        <f t="shared" si="34"/>
        <v>0.09999999999999998</v>
      </c>
      <c r="BU69" s="29">
        <f t="shared" si="35"/>
        <v>0.09999999999999998</v>
      </c>
    </row>
    <row r="70" spans="1:73" ht="12.75">
      <c r="A70" s="29" t="s">
        <v>332</v>
      </c>
      <c r="B70" s="29">
        <v>-0.4</v>
      </c>
      <c r="C70" s="29">
        <v>-0.5</v>
      </c>
      <c r="D70" s="29">
        <f t="shared" si="0"/>
        <v>-0.09999999999999998</v>
      </c>
      <c r="E70" s="29">
        <f t="shared" si="1"/>
        <v>0.09999999999999998</v>
      </c>
      <c r="F70" s="29">
        <v>1.8</v>
      </c>
      <c r="G70" s="29">
        <v>-1.1</v>
      </c>
      <c r="H70" s="29">
        <f t="shared" si="2"/>
        <v>-2.9000000000000004</v>
      </c>
      <c r="I70" s="29">
        <f t="shared" si="3"/>
        <v>2.9000000000000004</v>
      </c>
      <c r="J70">
        <v>2.2</v>
      </c>
      <c r="K70">
        <v>-0.6</v>
      </c>
      <c r="L70" s="29">
        <f t="shared" si="4"/>
        <v>-2.8000000000000003</v>
      </c>
      <c r="M70" s="29">
        <f t="shared" si="5"/>
        <v>2.8000000000000003</v>
      </c>
      <c r="N70" s="55">
        <v>-0.1</v>
      </c>
      <c r="O70" s="29">
        <v>-0.4</v>
      </c>
      <c r="P70" s="29">
        <f t="shared" si="6"/>
        <v>-0.30000000000000004</v>
      </c>
      <c r="Q70" s="29">
        <f t="shared" si="7"/>
        <v>0.30000000000000004</v>
      </c>
      <c r="R70" s="29">
        <v>1.9</v>
      </c>
      <c r="S70" s="29">
        <v>-1.1</v>
      </c>
      <c r="T70" s="29">
        <f t="shared" si="8"/>
        <v>-3</v>
      </c>
      <c r="U70" s="29">
        <f t="shared" si="9"/>
        <v>3</v>
      </c>
      <c r="V70">
        <v>2</v>
      </c>
      <c r="W70">
        <v>-0.7</v>
      </c>
      <c r="X70" s="29">
        <f t="shared" si="10"/>
        <v>-2.7</v>
      </c>
      <c r="Y70" s="29">
        <f t="shared" si="11"/>
        <v>2.7</v>
      </c>
      <c r="Z70" s="55">
        <v>0.3</v>
      </c>
      <c r="AA70" s="29">
        <v>-0.5</v>
      </c>
      <c r="AB70" s="29">
        <f t="shared" si="12"/>
        <v>-0.8</v>
      </c>
      <c r="AC70" s="29">
        <f t="shared" si="13"/>
        <v>0.8</v>
      </c>
      <c r="AD70" s="29">
        <v>-5.7</v>
      </c>
      <c r="AE70" s="29">
        <v>-7.2</v>
      </c>
      <c r="AF70" s="29">
        <f t="shared" si="14"/>
        <v>-1.5</v>
      </c>
      <c r="AG70" s="29">
        <f t="shared" si="15"/>
        <v>1.5</v>
      </c>
      <c r="AH70">
        <v>-6</v>
      </c>
      <c r="AI70">
        <v>-6.7</v>
      </c>
      <c r="AJ70" s="29">
        <f t="shared" si="16"/>
        <v>-0.7000000000000002</v>
      </c>
      <c r="AK70" s="29">
        <f t="shared" si="17"/>
        <v>0.7000000000000002</v>
      </c>
      <c r="AL70" s="55">
        <v>-0.1</v>
      </c>
      <c r="AM70" s="29">
        <v>-1.5</v>
      </c>
      <c r="AN70" s="29">
        <f t="shared" si="18"/>
        <v>-1.4</v>
      </c>
      <c r="AO70" s="29">
        <f t="shared" si="19"/>
        <v>1.4</v>
      </c>
      <c r="AP70" s="29">
        <v>-7.4</v>
      </c>
      <c r="AQ70" s="29">
        <v>-9</v>
      </c>
      <c r="AR70" s="29">
        <f t="shared" si="20"/>
        <v>-1.5999999999999996</v>
      </c>
      <c r="AS70" s="29">
        <f t="shared" si="21"/>
        <v>1.5999999999999996</v>
      </c>
      <c r="AT70">
        <v>-7.3</v>
      </c>
      <c r="AU70">
        <v>-7.6</v>
      </c>
      <c r="AV70" s="29">
        <f t="shared" si="22"/>
        <v>-0.2999999999999998</v>
      </c>
      <c r="AW70" s="29">
        <f t="shared" si="23"/>
        <v>0.2999999999999998</v>
      </c>
      <c r="AX70" s="55">
        <v>0.6</v>
      </c>
      <c r="AY70" s="29">
        <v>-0.1</v>
      </c>
      <c r="AZ70" s="29">
        <f t="shared" si="24"/>
        <v>-0.7</v>
      </c>
      <c r="BA70" s="29">
        <f t="shared" si="25"/>
        <v>0.7</v>
      </c>
      <c r="BB70" s="29">
        <v>-3.3</v>
      </c>
      <c r="BC70" s="29">
        <v>-5.2</v>
      </c>
      <c r="BD70" s="29">
        <f t="shared" si="26"/>
        <v>-1.9000000000000004</v>
      </c>
      <c r="BE70" s="29">
        <f t="shared" si="27"/>
        <v>1.9000000000000004</v>
      </c>
      <c r="BF70">
        <v>-3.9</v>
      </c>
      <c r="BG70">
        <v>-5.1</v>
      </c>
      <c r="BH70" s="29">
        <f t="shared" si="28"/>
        <v>-1.1999999999999997</v>
      </c>
      <c r="BI70" s="29">
        <f t="shared" si="29"/>
        <v>1.1999999999999997</v>
      </c>
      <c r="BJ70" s="55">
        <v>-0.1</v>
      </c>
      <c r="BK70" s="29">
        <v>1.4</v>
      </c>
      <c r="BL70" s="29">
        <f t="shared" si="30"/>
        <v>1.5</v>
      </c>
      <c r="BM70" s="29">
        <f t="shared" si="31"/>
        <v>1.5</v>
      </c>
      <c r="BN70" s="29">
        <v>0.4</v>
      </c>
      <c r="BO70" s="29">
        <v>-1.1</v>
      </c>
      <c r="BP70" s="29">
        <f t="shared" si="32"/>
        <v>-1.5</v>
      </c>
      <c r="BQ70" s="29">
        <f t="shared" si="33"/>
        <v>1.5</v>
      </c>
      <c r="BR70">
        <v>0.5</v>
      </c>
      <c r="BS70">
        <v>-2.4</v>
      </c>
      <c r="BT70" s="29">
        <f t="shared" si="34"/>
        <v>-2.9</v>
      </c>
      <c r="BU70" s="29">
        <f t="shared" si="35"/>
        <v>2.9</v>
      </c>
    </row>
    <row r="71" spans="1:73" ht="12.75">
      <c r="A71" s="29" t="s">
        <v>333</v>
      </c>
      <c r="B71" s="29">
        <v>2.8</v>
      </c>
      <c r="C71" s="29">
        <v>5.5</v>
      </c>
      <c r="D71" s="29">
        <f t="shared" si="0"/>
        <v>2.7</v>
      </c>
      <c r="E71" s="29">
        <f t="shared" si="1"/>
        <v>2.7</v>
      </c>
      <c r="F71" s="29">
        <v>0</v>
      </c>
      <c r="G71" s="29">
        <v>0.8</v>
      </c>
      <c r="H71" s="29">
        <f t="shared" si="2"/>
        <v>0.8</v>
      </c>
      <c r="I71" s="29">
        <f t="shared" si="3"/>
        <v>0.8</v>
      </c>
      <c r="J71">
        <v>-2.7</v>
      </c>
      <c r="K71">
        <v>-4.4</v>
      </c>
      <c r="L71" s="29">
        <f t="shared" si="4"/>
        <v>-1.7000000000000002</v>
      </c>
      <c r="M71" s="29">
        <f t="shared" si="5"/>
        <v>1.7000000000000002</v>
      </c>
      <c r="N71" s="55">
        <v>2.5</v>
      </c>
      <c r="O71" s="29">
        <v>5.6</v>
      </c>
      <c r="P71" s="29">
        <f t="shared" si="6"/>
        <v>3.0999999999999996</v>
      </c>
      <c r="Q71" s="29">
        <f t="shared" si="7"/>
        <v>3.0999999999999996</v>
      </c>
      <c r="R71" s="29">
        <v>0.1</v>
      </c>
      <c r="S71" s="29">
        <v>1.2</v>
      </c>
      <c r="T71" s="29">
        <f t="shared" si="8"/>
        <v>1.0999999999999999</v>
      </c>
      <c r="U71" s="29">
        <f t="shared" si="9"/>
        <v>1.0999999999999999</v>
      </c>
      <c r="V71">
        <v>-2.4</v>
      </c>
      <c r="W71">
        <v>-4.2</v>
      </c>
      <c r="X71" s="29">
        <f t="shared" si="10"/>
        <v>-1.8000000000000003</v>
      </c>
      <c r="Y71" s="29">
        <f t="shared" si="11"/>
        <v>1.8000000000000003</v>
      </c>
      <c r="Z71" s="55">
        <v>-0.2</v>
      </c>
      <c r="AA71" s="29">
        <v>3.1</v>
      </c>
      <c r="AB71" s="29">
        <f t="shared" si="12"/>
        <v>3.3000000000000003</v>
      </c>
      <c r="AC71" s="29">
        <f t="shared" si="13"/>
        <v>3.3000000000000003</v>
      </c>
      <c r="AD71" s="29">
        <v>-5.8</v>
      </c>
      <c r="AE71" s="29">
        <v>-5.7</v>
      </c>
      <c r="AF71" s="29">
        <f t="shared" si="14"/>
        <v>0.09999999999999964</v>
      </c>
      <c r="AG71" s="29">
        <f t="shared" si="15"/>
        <v>0.09999999999999964</v>
      </c>
      <c r="AH71">
        <v>-5.6</v>
      </c>
      <c r="AI71">
        <v>-8.5</v>
      </c>
      <c r="AJ71" s="29">
        <f t="shared" si="16"/>
        <v>-2.9000000000000004</v>
      </c>
      <c r="AK71" s="29">
        <f t="shared" si="17"/>
        <v>2.9000000000000004</v>
      </c>
      <c r="AL71" s="55">
        <v>1</v>
      </c>
      <c r="AM71" s="29">
        <v>2.9</v>
      </c>
      <c r="AN71" s="29">
        <f t="shared" si="18"/>
        <v>1.9</v>
      </c>
      <c r="AO71" s="29">
        <f t="shared" si="19"/>
        <v>1.9</v>
      </c>
      <c r="AP71" s="29">
        <v>-5.7</v>
      </c>
      <c r="AQ71" s="29">
        <v>-6.9</v>
      </c>
      <c r="AR71" s="29">
        <f t="shared" si="20"/>
        <v>-1.2000000000000002</v>
      </c>
      <c r="AS71" s="29">
        <f t="shared" si="21"/>
        <v>1.2000000000000002</v>
      </c>
      <c r="AT71">
        <v>-6.6</v>
      </c>
      <c r="AU71">
        <v>-9.4</v>
      </c>
      <c r="AV71" s="29">
        <f t="shared" si="22"/>
        <v>-2.8000000000000007</v>
      </c>
      <c r="AW71" s="29">
        <f t="shared" si="23"/>
        <v>2.8000000000000007</v>
      </c>
      <c r="AX71" s="55">
        <v>-2.3</v>
      </c>
      <c r="AY71" s="29">
        <v>2.9</v>
      </c>
      <c r="AZ71" s="29">
        <f t="shared" si="24"/>
        <v>5.199999999999999</v>
      </c>
      <c r="BA71" s="29">
        <f t="shared" si="25"/>
        <v>5.199999999999999</v>
      </c>
      <c r="BB71" s="29">
        <v>-6.1</v>
      </c>
      <c r="BC71" s="29">
        <v>-4.1</v>
      </c>
      <c r="BD71" s="29">
        <f t="shared" si="26"/>
        <v>2</v>
      </c>
      <c r="BE71" s="29">
        <f t="shared" si="27"/>
        <v>2</v>
      </c>
      <c r="BF71">
        <v>-3.9</v>
      </c>
      <c r="BG71">
        <v>-6.8</v>
      </c>
      <c r="BH71" s="29">
        <f t="shared" si="28"/>
        <v>-2.9</v>
      </c>
      <c r="BI71" s="29">
        <f t="shared" si="29"/>
        <v>2.9</v>
      </c>
      <c r="BJ71" s="55">
        <v>2.8</v>
      </c>
      <c r="BK71" s="29">
        <v>3</v>
      </c>
      <c r="BL71" s="29">
        <f t="shared" si="30"/>
        <v>0.20000000000000018</v>
      </c>
      <c r="BM71" s="29">
        <f t="shared" si="31"/>
        <v>0.20000000000000018</v>
      </c>
      <c r="BN71" s="29">
        <v>0.2</v>
      </c>
      <c r="BO71" s="29">
        <v>-2.2</v>
      </c>
      <c r="BP71" s="29">
        <f t="shared" si="32"/>
        <v>-2.4000000000000004</v>
      </c>
      <c r="BQ71" s="29">
        <f t="shared" si="33"/>
        <v>2.4000000000000004</v>
      </c>
      <c r="BR71">
        <v>-2.5</v>
      </c>
      <c r="BS71">
        <v>-5</v>
      </c>
      <c r="BT71" s="29">
        <f t="shared" si="34"/>
        <v>-2.5</v>
      </c>
      <c r="BU71" s="29">
        <f t="shared" si="35"/>
        <v>2.5</v>
      </c>
    </row>
    <row r="72" spans="1:73" ht="12.75">
      <c r="A72" s="29" t="s">
        <v>334</v>
      </c>
      <c r="B72" s="29">
        <v>2.2</v>
      </c>
      <c r="C72" s="29">
        <v>1.4</v>
      </c>
      <c r="D72" s="29">
        <f t="shared" si="0"/>
        <v>-0.8000000000000003</v>
      </c>
      <c r="E72" s="29">
        <f t="shared" si="1"/>
        <v>0.8000000000000003</v>
      </c>
      <c r="F72" s="29">
        <v>-1</v>
      </c>
      <c r="G72" s="29">
        <v>-3.1</v>
      </c>
      <c r="H72" s="29">
        <f t="shared" si="2"/>
        <v>-2.1</v>
      </c>
      <c r="I72" s="29">
        <f t="shared" si="3"/>
        <v>2.1</v>
      </c>
      <c r="J72">
        <v>-3.1</v>
      </c>
      <c r="K72">
        <v>-4.4</v>
      </c>
      <c r="L72" s="29">
        <f t="shared" si="4"/>
        <v>-1.3000000000000003</v>
      </c>
      <c r="M72" s="29">
        <f t="shared" si="5"/>
        <v>1.3000000000000003</v>
      </c>
      <c r="N72" s="55">
        <v>2.7</v>
      </c>
      <c r="O72" s="29">
        <v>1.5</v>
      </c>
      <c r="P72" s="29">
        <f t="shared" si="6"/>
        <v>-1.2000000000000002</v>
      </c>
      <c r="Q72" s="29">
        <f t="shared" si="7"/>
        <v>1.2000000000000002</v>
      </c>
      <c r="R72" s="29">
        <v>-1</v>
      </c>
      <c r="S72" s="29">
        <v>-2.9</v>
      </c>
      <c r="T72" s="29">
        <f t="shared" si="8"/>
        <v>-1.9</v>
      </c>
      <c r="U72" s="29">
        <f t="shared" si="9"/>
        <v>1.9</v>
      </c>
      <c r="V72">
        <v>-3.6</v>
      </c>
      <c r="W72">
        <v>-4.3</v>
      </c>
      <c r="X72" s="29">
        <f t="shared" si="10"/>
        <v>-0.6999999999999997</v>
      </c>
      <c r="Y72" s="29">
        <f t="shared" si="11"/>
        <v>0.6999999999999997</v>
      </c>
      <c r="Z72" s="55">
        <v>1.1</v>
      </c>
      <c r="AA72" s="29">
        <v>2</v>
      </c>
      <c r="AB72" s="29">
        <f t="shared" si="12"/>
        <v>0.8999999999999999</v>
      </c>
      <c r="AC72" s="29">
        <f t="shared" si="13"/>
        <v>0.8999999999999999</v>
      </c>
      <c r="AD72" s="29">
        <v>-6.7</v>
      </c>
      <c r="AE72" s="29">
        <v>-6.8</v>
      </c>
      <c r="AF72" s="29">
        <f t="shared" si="14"/>
        <v>-0.09999999999999964</v>
      </c>
      <c r="AG72" s="29">
        <f t="shared" si="15"/>
        <v>0.09999999999999964</v>
      </c>
      <c r="AH72">
        <v>-7.7</v>
      </c>
      <c r="AI72">
        <v>-8.6</v>
      </c>
      <c r="AJ72" s="29">
        <f t="shared" si="16"/>
        <v>-0.8999999999999995</v>
      </c>
      <c r="AK72" s="29">
        <f t="shared" si="17"/>
        <v>0.8999999999999995</v>
      </c>
      <c r="AL72" s="55">
        <v>2.5</v>
      </c>
      <c r="AM72" s="29">
        <v>2.9</v>
      </c>
      <c r="AN72" s="29">
        <f t="shared" si="18"/>
        <v>0.3999999999999999</v>
      </c>
      <c r="AO72" s="29">
        <f t="shared" si="19"/>
        <v>0.3999999999999999</v>
      </c>
      <c r="AP72" s="29">
        <v>-7.7</v>
      </c>
      <c r="AQ72" s="29">
        <v>-9.3</v>
      </c>
      <c r="AR72" s="29">
        <f t="shared" si="20"/>
        <v>-1.6000000000000005</v>
      </c>
      <c r="AS72" s="29">
        <f t="shared" si="21"/>
        <v>1.6000000000000005</v>
      </c>
      <c r="AT72">
        <v>-10</v>
      </c>
      <c r="AU72">
        <v>-11.8</v>
      </c>
      <c r="AV72" s="29">
        <f t="shared" si="22"/>
        <v>-1.8000000000000007</v>
      </c>
      <c r="AW72" s="29">
        <f t="shared" si="23"/>
        <v>1.8000000000000007</v>
      </c>
      <c r="AX72" s="55">
        <v>-1.3</v>
      </c>
      <c r="AY72" s="29">
        <v>-0.4</v>
      </c>
      <c r="AZ72" s="29">
        <f t="shared" si="24"/>
        <v>0.9</v>
      </c>
      <c r="BA72" s="29">
        <f t="shared" si="25"/>
        <v>0.9</v>
      </c>
      <c r="BB72" s="29">
        <v>-5.4</v>
      </c>
      <c r="BC72" s="29">
        <v>-3.3</v>
      </c>
      <c r="BD72" s="29">
        <f t="shared" si="26"/>
        <v>2.1000000000000005</v>
      </c>
      <c r="BE72" s="29">
        <f t="shared" si="27"/>
        <v>2.1000000000000005</v>
      </c>
      <c r="BF72">
        <v>-4.1</v>
      </c>
      <c r="BG72">
        <v>-2.9</v>
      </c>
      <c r="BH72" s="29">
        <f t="shared" si="28"/>
        <v>1.1999999999999997</v>
      </c>
      <c r="BI72" s="29">
        <f t="shared" si="29"/>
        <v>1.1999999999999997</v>
      </c>
      <c r="BJ72" s="55">
        <v>2.4</v>
      </c>
      <c r="BK72" s="29">
        <v>0.6</v>
      </c>
      <c r="BL72" s="29">
        <f t="shared" si="30"/>
        <v>-1.7999999999999998</v>
      </c>
      <c r="BM72" s="29">
        <f t="shared" si="31"/>
        <v>1.7999999999999998</v>
      </c>
      <c r="BN72" s="29">
        <v>-1.3</v>
      </c>
      <c r="BO72" s="29">
        <v>-4.4</v>
      </c>
      <c r="BP72" s="29">
        <f t="shared" si="32"/>
        <v>-3.1000000000000005</v>
      </c>
      <c r="BQ72" s="29">
        <f t="shared" si="33"/>
        <v>3.1000000000000005</v>
      </c>
      <c r="BR72">
        <v>-3.6</v>
      </c>
      <c r="BS72">
        <v>-5</v>
      </c>
      <c r="BT72" s="29">
        <f t="shared" si="34"/>
        <v>-1.4</v>
      </c>
      <c r="BU72" s="29">
        <f t="shared" si="35"/>
        <v>1.4</v>
      </c>
    </row>
    <row r="73" spans="1:73" ht="12.75">
      <c r="A73" s="29" t="s">
        <v>335</v>
      </c>
      <c r="B73" s="29">
        <v>3.4</v>
      </c>
      <c r="C73" s="29">
        <v>6.6</v>
      </c>
      <c r="D73" s="29">
        <f aca="true" t="shared" si="36" ref="D73:D89">C73-B73</f>
        <v>3.1999999999999997</v>
      </c>
      <c r="E73" s="29">
        <f aca="true" t="shared" si="37" ref="E73:E89">ABS(D73)</f>
        <v>3.1999999999999997</v>
      </c>
      <c r="F73" s="29">
        <v>-0.3</v>
      </c>
      <c r="G73" s="29">
        <v>1.8</v>
      </c>
      <c r="H73" s="29">
        <f aca="true" t="shared" si="38" ref="H73:H89">G73-F73</f>
        <v>2.1</v>
      </c>
      <c r="I73" s="29">
        <f aca="true" t="shared" si="39" ref="I73:I89">ABS(H73)</f>
        <v>2.1</v>
      </c>
      <c r="J73">
        <v>-3.6</v>
      </c>
      <c r="K73">
        <v>-4.5</v>
      </c>
      <c r="L73" s="29">
        <f aca="true" t="shared" si="40" ref="L73:L89">K73-J73</f>
        <v>-0.8999999999999999</v>
      </c>
      <c r="M73" s="29">
        <f aca="true" t="shared" si="41" ref="M73:M89">ABS(L73)</f>
        <v>0.8999999999999999</v>
      </c>
      <c r="N73" s="55">
        <v>3.5</v>
      </c>
      <c r="O73" s="29">
        <v>6.5</v>
      </c>
      <c r="P73" s="29">
        <f aca="true" t="shared" si="42" ref="P73:P89">O73-N73</f>
        <v>3</v>
      </c>
      <c r="Q73" s="29">
        <f aca="true" t="shared" si="43" ref="Q73:Q89">ABS(P73)</f>
        <v>3</v>
      </c>
      <c r="R73" s="29">
        <v>-0.4</v>
      </c>
      <c r="S73" s="29">
        <v>1.2</v>
      </c>
      <c r="T73" s="29">
        <f aca="true" t="shared" si="44" ref="T73:T89">S73-R73</f>
        <v>1.6</v>
      </c>
      <c r="U73" s="29">
        <f aca="true" t="shared" si="45" ref="U73:U89">ABS(T73)</f>
        <v>1.6</v>
      </c>
      <c r="V73">
        <v>-3.7</v>
      </c>
      <c r="W73">
        <v>-5</v>
      </c>
      <c r="X73" s="29">
        <f aca="true" t="shared" si="46" ref="X73:X89">W73-V73</f>
        <v>-1.2999999999999998</v>
      </c>
      <c r="Y73" s="29">
        <f aca="true" t="shared" si="47" ref="Y73:Y89">ABS(X73)</f>
        <v>1.2999999999999998</v>
      </c>
      <c r="Z73" s="55">
        <v>3.5</v>
      </c>
      <c r="AA73" s="29">
        <v>9.2</v>
      </c>
      <c r="AB73" s="29">
        <f aca="true" t="shared" si="48" ref="AB73:AB89">AA73-Z73</f>
        <v>5.699999999999999</v>
      </c>
      <c r="AC73" s="29">
        <f aca="true" t="shared" si="49" ref="AC73:AC89">ABS(AB73)</f>
        <v>5.699999999999999</v>
      </c>
      <c r="AD73" s="29">
        <v>-7.2</v>
      </c>
      <c r="AE73" s="29">
        <v>-5.3</v>
      </c>
      <c r="AF73" s="29">
        <f aca="true" t="shared" si="50" ref="AF73:AF89">AE73-AD73</f>
        <v>1.9000000000000004</v>
      </c>
      <c r="AG73" s="29">
        <f aca="true" t="shared" si="51" ref="AG73:AG89">ABS(AF73)</f>
        <v>1.9000000000000004</v>
      </c>
      <c r="AH73">
        <v>-10.4</v>
      </c>
      <c r="AI73">
        <v>-13.3</v>
      </c>
      <c r="AJ73" s="29">
        <f aca="true" t="shared" si="52" ref="AJ73:AJ89">AI73-AH73</f>
        <v>-2.9000000000000004</v>
      </c>
      <c r="AK73" s="29">
        <f aca="true" t="shared" si="53" ref="AK73:AK89">ABS(AJ73)</f>
        <v>2.9000000000000004</v>
      </c>
      <c r="AL73" s="55">
        <v>2.3</v>
      </c>
      <c r="AM73" s="29">
        <v>7.8</v>
      </c>
      <c r="AN73" s="29">
        <f aca="true" t="shared" si="54" ref="AN73:AN89">AM73-AL73</f>
        <v>5.5</v>
      </c>
      <c r="AO73" s="29">
        <f aca="true" t="shared" si="55" ref="AO73:AO89">ABS(AN73)</f>
        <v>5.5</v>
      </c>
      <c r="AP73" s="29">
        <v>-10.3</v>
      </c>
      <c r="AQ73" s="29">
        <v>-8.5</v>
      </c>
      <c r="AR73" s="29">
        <f aca="true" t="shared" si="56" ref="AR73:AR89">AQ73-AP73</f>
        <v>1.8000000000000007</v>
      </c>
      <c r="AS73" s="29">
        <f aca="true" t="shared" si="57" ref="AS73:AS89">ABS(AR73)</f>
        <v>1.8000000000000007</v>
      </c>
      <c r="AT73">
        <v>-12.3</v>
      </c>
      <c r="AU73">
        <v>-15.2</v>
      </c>
      <c r="AV73" s="29">
        <f aca="true" t="shared" si="58" ref="AV73:AV89">AU73-AT73</f>
        <v>-2.8999999999999986</v>
      </c>
      <c r="AW73" s="29">
        <f aca="true" t="shared" si="59" ref="AW73:AW89">ABS(AV73)</f>
        <v>2.8999999999999986</v>
      </c>
      <c r="AX73" s="55">
        <v>4.3</v>
      </c>
      <c r="AY73" s="29">
        <v>10.6</v>
      </c>
      <c r="AZ73" s="29">
        <f aca="true" t="shared" si="60" ref="AZ73:AZ89">AY73-AX73</f>
        <v>6.3</v>
      </c>
      <c r="BA73" s="29">
        <f aca="true" t="shared" si="61" ref="BA73:BA89">ABS(AZ73)</f>
        <v>6.3</v>
      </c>
      <c r="BB73" s="29">
        <v>-3.3</v>
      </c>
      <c r="BC73" s="29">
        <v>-0.6</v>
      </c>
      <c r="BD73" s="29">
        <f aca="true" t="shared" si="62" ref="BD73:BD89">BC73-BB73</f>
        <v>2.6999999999999997</v>
      </c>
      <c r="BE73" s="29">
        <f aca="true" t="shared" si="63" ref="BE73:BE89">ABS(BD73)</f>
        <v>2.6999999999999997</v>
      </c>
      <c r="BF73">
        <v>-7.3</v>
      </c>
      <c r="BG73">
        <v>-10.1</v>
      </c>
      <c r="BH73" s="29">
        <f aca="true" t="shared" si="64" ref="BH73:BH89">BG73-BF73</f>
        <v>-2.8</v>
      </c>
      <c r="BI73" s="29">
        <f aca="true" t="shared" si="65" ref="BI73:BI89">ABS(BH73)</f>
        <v>2.8</v>
      </c>
      <c r="BJ73" s="55">
        <v>11.2</v>
      </c>
      <c r="BK73" s="29">
        <v>2.5</v>
      </c>
      <c r="BL73" s="29">
        <f aca="true" t="shared" si="66" ref="BL73:BL88">BK73-BJ73</f>
        <v>-8.7</v>
      </c>
      <c r="BM73" s="29">
        <f aca="true" t="shared" si="67" ref="BM73:BM88">ABS(BL73)</f>
        <v>8.7</v>
      </c>
      <c r="BN73" s="29">
        <v>6.2</v>
      </c>
      <c r="BO73" s="29">
        <v>-3</v>
      </c>
      <c r="BP73" s="29">
        <f aca="true" t="shared" si="68" ref="BP73:BP88">BO73-BN73</f>
        <v>-9.2</v>
      </c>
      <c r="BQ73" s="29">
        <f aca="true" t="shared" si="69" ref="BQ73:BQ88">ABS(BP73)</f>
        <v>9.2</v>
      </c>
      <c r="BR73">
        <v>-4.5</v>
      </c>
      <c r="BS73">
        <v>-5.4</v>
      </c>
      <c r="BT73" s="29">
        <f aca="true" t="shared" si="70" ref="BT73:BT88">BS73-BR73</f>
        <v>-0.9000000000000004</v>
      </c>
      <c r="BU73" s="29">
        <f aca="true" t="shared" si="71" ref="BU73:BU88">ABS(BT73)</f>
        <v>0.9000000000000004</v>
      </c>
    </row>
    <row r="74" spans="1:73" ht="12.75">
      <c r="A74" s="29" t="s">
        <v>336</v>
      </c>
      <c r="B74" s="29">
        <v>8.5</v>
      </c>
      <c r="C74" s="29">
        <v>5.3</v>
      </c>
      <c r="D74" s="29">
        <f t="shared" si="36"/>
        <v>-3.2</v>
      </c>
      <c r="E74" s="29">
        <f t="shared" si="37"/>
        <v>3.2</v>
      </c>
      <c r="F74" s="29">
        <v>6.5</v>
      </c>
      <c r="G74" s="29">
        <v>2.6</v>
      </c>
      <c r="H74" s="29">
        <f t="shared" si="38"/>
        <v>-3.9</v>
      </c>
      <c r="I74" s="29">
        <f t="shared" si="39"/>
        <v>3.9</v>
      </c>
      <c r="J74">
        <v>-1.8</v>
      </c>
      <c r="K74">
        <v>-2.5</v>
      </c>
      <c r="L74" s="29">
        <f t="shared" si="40"/>
        <v>-0.7</v>
      </c>
      <c r="M74" s="29">
        <f t="shared" si="41"/>
        <v>0.7</v>
      </c>
      <c r="N74" s="55">
        <v>8.6</v>
      </c>
      <c r="O74" s="29">
        <v>6.5</v>
      </c>
      <c r="P74" s="29">
        <f t="shared" si="42"/>
        <v>-2.0999999999999996</v>
      </c>
      <c r="Q74" s="29">
        <f t="shared" si="43"/>
        <v>2.0999999999999996</v>
      </c>
      <c r="R74" s="29">
        <v>6.5</v>
      </c>
      <c r="S74" s="29">
        <v>3.5</v>
      </c>
      <c r="T74" s="29">
        <f t="shared" si="44"/>
        <v>-3</v>
      </c>
      <c r="U74" s="29">
        <f t="shared" si="45"/>
        <v>3</v>
      </c>
      <c r="V74">
        <v>-1.9</v>
      </c>
      <c r="W74">
        <v>-2.8</v>
      </c>
      <c r="X74" s="29">
        <f t="shared" si="46"/>
        <v>-0.8999999999999999</v>
      </c>
      <c r="Y74" s="29">
        <f t="shared" si="47"/>
        <v>0.8999999999999999</v>
      </c>
      <c r="Z74" s="55">
        <v>9.7</v>
      </c>
      <c r="AA74" s="29">
        <v>10</v>
      </c>
      <c r="AB74" s="29">
        <f t="shared" si="48"/>
        <v>0.3000000000000007</v>
      </c>
      <c r="AC74" s="29">
        <f t="shared" si="49"/>
        <v>0.3000000000000007</v>
      </c>
      <c r="AD74" s="29">
        <v>3.2</v>
      </c>
      <c r="AE74" s="29">
        <v>2.1</v>
      </c>
      <c r="AF74" s="29">
        <f t="shared" si="50"/>
        <v>-1.1</v>
      </c>
      <c r="AG74" s="29">
        <f t="shared" si="51"/>
        <v>1.1</v>
      </c>
      <c r="AH74">
        <v>-5.9</v>
      </c>
      <c r="AI74">
        <v>-7.2</v>
      </c>
      <c r="AJ74" s="29">
        <f t="shared" si="52"/>
        <v>-1.2999999999999998</v>
      </c>
      <c r="AK74" s="29">
        <f t="shared" si="53"/>
        <v>1.2999999999999998</v>
      </c>
      <c r="AL74" s="55">
        <v>13.3</v>
      </c>
      <c r="AM74" s="29">
        <v>12.8</v>
      </c>
      <c r="AN74" s="29">
        <f t="shared" si="54"/>
        <v>-0.5</v>
      </c>
      <c r="AO74" s="29">
        <f t="shared" si="55"/>
        <v>0.5</v>
      </c>
      <c r="AP74" s="29">
        <v>5</v>
      </c>
      <c r="AQ74" s="29">
        <v>3.6</v>
      </c>
      <c r="AR74" s="29">
        <f t="shared" si="56"/>
        <v>-1.4</v>
      </c>
      <c r="AS74" s="29">
        <f t="shared" si="57"/>
        <v>1.4</v>
      </c>
      <c r="AT74">
        <v>-7.3</v>
      </c>
      <c r="AU74">
        <v>-8.1</v>
      </c>
      <c r="AV74" s="29">
        <f t="shared" si="58"/>
        <v>-0.7999999999999998</v>
      </c>
      <c r="AW74" s="29">
        <f t="shared" si="59"/>
        <v>0.7999999999999998</v>
      </c>
      <c r="AX74" s="55">
        <v>5.1</v>
      </c>
      <c r="AY74" s="29">
        <v>7.2</v>
      </c>
      <c r="AZ74" s="29">
        <f t="shared" si="60"/>
        <v>2.1000000000000005</v>
      </c>
      <c r="BA74" s="29">
        <f t="shared" si="61"/>
        <v>2.1000000000000005</v>
      </c>
      <c r="BB74" s="29">
        <v>1.2</v>
      </c>
      <c r="BC74" s="29">
        <v>1.3</v>
      </c>
      <c r="BD74" s="29">
        <f t="shared" si="62"/>
        <v>0.10000000000000009</v>
      </c>
      <c r="BE74" s="29">
        <f t="shared" si="63"/>
        <v>0.10000000000000009</v>
      </c>
      <c r="BF74">
        <v>-3.7</v>
      </c>
      <c r="BG74">
        <v>-5.5</v>
      </c>
      <c r="BH74" s="29">
        <f t="shared" si="64"/>
        <v>-1.7999999999999998</v>
      </c>
      <c r="BI74" s="29">
        <f t="shared" si="65"/>
        <v>1.7999999999999998</v>
      </c>
      <c r="BJ74" s="55">
        <v>6.7</v>
      </c>
      <c r="BK74" s="29">
        <v>5</v>
      </c>
      <c r="BL74" s="29">
        <f t="shared" si="66"/>
        <v>-1.7000000000000002</v>
      </c>
      <c r="BM74" s="29">
        <f t="shared" si="67"/>
        <v>1.7000000000000002</v>
      </c>
      <c r="BN74" s="29">
        <v>5.4</v>
      </c>
      <c r="BO74" s="29">
        <v>2.9</v>
      </c>
      <c r="BP74" s="29">
        <f t="shared" si="68"/>
        <v>-2.5000000000000004</v>
      </c>
      <c r="BQ74" s="29">
        <f t="shared" si="69"/>
        <v>2.5000000000000004</v>
      </c>
      <c r="BR74">
        <v>-1.2</v>
      </c>
      <c r="BS74">
        <v>-2</v>
      </c>
      <c r="BT74" s="29">
        <f t="shared" si="70"/>
        <v>-0.8</v>
      </c>
      <c r="BU74" s="29">
        <f t="shared" si="71"/>
        <v>0.8</v>
      </c>
    </row>
    <row r="75" spans="1:73" ht="12.75">
      <c r="A75" s="29" t="s">
        <v>337</v>
      </c>
      <c r="B75" s="29">
        <v>1.4</v>
      </c>
      <c r="C75" s="29">
        <v>1.8</v>
      </c>
      <c r="D75" s="29">
        <f t="shared" si="36"/>
        <v>0.40000000000000013</v>
      </c>
      <c r="E75" s="29">
        <f t="shared" si="37"/>
        <v>0.40000000000000013</v>
      </c>
      <c r="F75" s="29">
        <v>0.3</v>
      </c>
      <c r="G75" s="29">
        <v>2.1</v>
      </c>
      <c r="H75" s="29">
        <f t="shared" si="38"/>
        <v>1.8</v>
      </c>
      <c r="I75" s="29">
        <f t="shared" si="39"/>
        <v>1.8</v>
      </c>
      <c r="J75">
        <v>-1.1</v>
      </c>
      <c r="K75">
        <v>0.3</v>
      </c>
      <c r="L75" s="29">
        <f t="shared" si="40"/>
        <v>1.4000000000000001</v>
      </c>
      <c r="M75" s="29">
        <f t="shared" si="41"/>
        <v>1.4000000000000001</v>
      </c>
      <c r="N75" s="55">
        <v>1.1</v>
      </c>
      <c r="O75" s="29">
        <v>0.8</v>
      </c>
      <c r="P75" s="29">
        <f t="shared" si="42"/>
        <v>-0.30000000000000004</v>
      </c>
      <c r="Q75" s="29">
        <f t="shared" si="43"/>
        <v>0.30000000000000004</v>
      </c>
      <c r="R75" s="29">
        <v>0.5</v>
      </c>
      <c r="S75" s="29">
        <v>1.4</v>
      </c>
      <c r="T75" s="29">
        <f t="shared" si="44"/>
        <v>0.8999999999999999</v>
      </c>
      <c r="U75" s="29">
        <f t="shared" si="45"/>
        <v>0.8999999999999999</v>
      </c>
      <c r="V75">
        <v>-0.7</v>
      </c>
      <c r="W75">
        <v>0.6</v>
      </c>
      <c r="X75" s="29">
        <f t="shared" si="46"/>
        <v>1.2999999999999998</v>
      </c>
      <c r="Y75" s="29">
        <f t="shared" si="47"/>
        <v>1.2999999999999998</v>
      </c>
      <c r="Z75" s="55">
        <v>4.9</v>
      </c>
      <c r="AA75" s="29">
        <v>6.2</v>
      </c>
      <c r="AB75" s="29">
        <f t="shared" si="48"/>
        <v>1.2999999999999998</v>
      </c>
      <c r="AC75" s="29">
        <f t="shared" si="49"/>
        <v>1.2999999999999998</v>
      </c>
      <c r="AD75" s="29">
        <v>4.1</v>
      </c>
      <c r="AE75" s="29">
        <v>4.6</v>
      </c>
      <c r="AF75" s="29">
        <f t="shared" si="50"/>
        <v>0.5</v>
      </c>
      <c r="AG75" s="29">
        <f t="shared" si="51"/>
        <v>0.5</v>
      </c>
      <c r="AH75">
        <v>-0.8</v>
      </c>
      <c r="AI75">
        <v>-1.5</v>
      </c>
      <c r="AJ75" s="29">
        <f t="shared" si="52"/>
        <v>-0.7</v>
      </c>
      <c r="AK75" s="29">
        <f t="shared" si="53"/>
        <v>0.7</v>
      </c>
      <c r="AL75" s="55">
        <v>7</v>
      </c>
      <c r="AM75" s="29">
        <v>8.3</v>
      </c>
      <c r="AN75" s="29">
        <f t="shared" si="54"/>
        <v>1.3000000000000007</v>
      </c>
      <c r="AO75" s="29">
        <f t="shared" si="55"/>
        <v>1.3000000000000007</v>
      </c>
      <c r="AP75" s="29">
        <v>6.1</v>
      </c>
      <c r="AQ75" s="29">
        <v>7.2</v>
      </c>
      <c r="AR75" s="29">
        <f t="shared" si="56"/>
        <v>1.1000000000000005</v>
      </c>
      <c r="AS75" s="29">
        <f t="shared" si="57"/>
        <v>1.1000000000000005</v>
      </c>
      <c r="AT75">
        <v>-0.8</v>
      </c>
      <c r="AU75">
        <v>-1</v>
      </c>
      <c r="AV75" s="29">
        <f t="shared" si="58"/>
        <v>-0.19999999999999996</v>
      </c>
      <c r="AW75" s="29">
        <f t="shared" si="59"/>
        <v>0.19999999999999996</v>
      </c>
      <c r="AX75" s="55">
        <v>2.9</v>
      </c>
      <c r="AY75" s="29">
        <v>4.7</v>
      </c>
      <c r="AZ75" s="29">
        <f t="shared" si="60"/>
        <v>1.8000000000000003</v>
      </c>
      <c r="BA75" s="29">
        <f t="shared" si="61"/>
        <v>1.8000000000000003</v>
      </c>
      <c r="BB75" s="29">
        <v>1.9</v>
      </c>
      <c r="BC75" s="29">
        <v>2.1</v>
      </c>
      <c r="BD75" s="29">
        <f t="shared" si="62"/>
        <v>0.20000000000000018</v>
      </c>
      <c r="BE75" s="29">
        <f t="shared" si="63"/>
        <v>0.20000000000000018</v>
      </c>
      <c r="BF75">
        <v>-0.9</v>
      </c>
      <c r="BG75">
        <v>-2.4</v>
      </c>
      <c r="BH75" s="29">
        <f t="shared" si="64"/>
        <v>-1.5</v>
      </c>
      <c r="BI75" s="29">
        <f t="shared" si="65"/>
        <v>1.5</v>
      </c>
      <c r="BJ75" s="55">
        <v>5</v>
      </c>
      <c r="BK75" s="29">
        <v>6.1</v>
      </c>
      <c r="BL75" s="29">
        <f t="shared" si="66"/>
        <v>1.0999999999999996</v>
      </c>
      <c r="BM75" s="29">
        <f t="shared" si="67"/>
        <v>1.0999999999999996</v>
      </c>
      <c r="BN75" s="29">
        <v>4.4</v>
      </c>
      <c r="BO75" s="29">
        <v>5.6</v>
      </c>
      <c r="BP75" s="29">
        <f t="shared" si="68"/>
        <v>1.1999999999999993</v>
      </c>
      <c r="BQ75" s="29">
        <f t="shared" si="69"/>
        <v>1.1999999999999993</v>
      </c>
      <c r="BR75">
        <v>-0.6</v>
      </c>
      <c r="BS75">
        <v>-0.5</v>
      </c>
      <c r="BT75" s="29">
        <f t="shared" si="70"/>
        <v>0.09999999999999998</v>
      </c>
      <c r="BU75" s="29">
        <f t="shared" si="71"/>
        <v>0.09999999999999998</v>
      </c>
    </row>
    <row r="76" spans="1:73" ht="12.75">
      <c r="A76" s="29" t="s">
        <v>338</v>
      </c>
      <c r="B76" s="29">
        <v>4.3</v>
      </c>
      <c r="C76" s="29">
        <v>4.8</v>
      </c>
      <c r="D76" s="29">
        <f t="shared" si="36"/>
        <v>0.5</v>
      </c>
      <c r="E76" s="29">
        <f t="shared" si="37"/>
        <v>0.5</v>
      </c>
      <c r="F76" s="29">
        <v>4.1</v>
      </c>
      <c r="G76" s="29">
        <v>3.6</v>
      </c>
      <c r="H76" s="29">
        <f t="shared" si="38"/>
        <v>-0.49999999999999956</v>
      </c>
      <c r="I76" s="29">
        <f t="shared" si="39"/>
        <v>0.49999999999999956</v>
      </c>
      <c r="J76">
        <v>-0.1</v>
      </c>
      <c r="K76">
        <v>-1.1</v>
      </c>
      <c r="L76" s="29">
        <f t="shared" si="40"/>
        <v>-1</v>
      </c>
      <c r="M76" s="29">
        <f t="shared" si="41"/>
        <v>1</v>
      </c>
      <c r="N76" s="55">
        <v>4</v>
      </c>
      <c r="O76" s="29">
        <v>4.1</v>
      </c>
      <c r="P76" s="29">
        <f t="shared" si="42"/>
        <v>0.09999999999999964</v>
      </c>
      <c r="Q76" s="29">
        <f t="shared" si="43"/>
        <v>0.09999999999999964</v>
      </c>
      <c r="R76" s="29">
        <v>4.1</v>
      </c>
      <c r="S76" s="29">
        <v>3.1</v>
      </c>
      <c r="T76" s="29">
        <f t="shared" si="44"/>
        <v>-0.9999999999999996</v>
      </c>
      <c r="U76" s="29">
        <f t="shared" si="45"/>
        <v>0.9999999999999996</v>
      </c>
      <c r="V76">
        <v>0.1</v>
      </c>
      <c r="W76">
        <v>-0.9</v>
      </c>
      <c r="X76" s="29">
        <f t="shared" si="46"/>
        <v>-1</v>
      </c>
      <c r="Y76" s="29">
        <f t="shared" si="47"/>
        <v>1</v>
      </c>
      <c r="Z76" s="55">
        <v>5.9</v>
      </c>
      <c r="AA76" s="29">
        <v>5.2</v>
      </c>
      <c r="AB76" s="29">
        <f t="shared" si="48"/>
        <v>-0.7000000000000002</v>
      </c>
      <c r="AC76" s="29">
        <f t="shared" si="49"/>
        <v>0.7000000000000002</v>
      </c>
      <c r="AD76" s="29">
        <v>3.4</v>
      </c>
      <c r="AE76" s="29">
        <v>1.3</v>
      </c>
      <c r="AF76" s="29">
        <f t="shared" si="50"/>
        <v>-2.0999999999999996</v>
      </c>
      <c r="AG76" s="29">
        <f t="shared" si="51"/>
        <v>2.0999999999999996</v>
      </c>
      <c r="AH76">
        <v>-2.4</v>
      </c>
      <c r="AI76">
        <v>-3.8</v>
      </c>
      <c r="AJ76" s="29">
        <f t="shared" si="52"/>
        <v>-1.4</v>
      </c>
      <c r="AK76" s="29">
        <f t="shared" si="53"/>
        <v>1.4</v>
      </c>
      <c r="AL76" s="55">
        <v>8.8</v>
      </c>
      <c r="AM76" s="29">
        <v>7.9</v>
      </c>
      <c r="AN76" s="29">
        <f t="shared" si="54"/>
        <v>-0.9000000000000004</v>
      </c>
      <c r="AO76" s="29">
        <f t="shared" si="55"/>
        <v>0.9000000000000004</v>
      </c>
      <c r="AP76" s="29">
        <v>4.5</v>
      </c>
      <c r="AQ76" s="29">
        <v>3.5</v>
      </c>
      <c r="AR76" s="29">
        <f t="shared" si="56"/>
        <v>-1</v>
      </c>
      <c r="AS76" s="29">
        <f t="shared" si="57"/>
        <v>1</v>
      </c>
      <c r="AT76">
        <v>-4</v>
      </c>
      <c r="AU76">
        <v>-4</v>
      </c>
      <c r="AV76" s="29">
        <f t="shared" si="58"/>
        <v>0</v>
      </c>
      <c r="AW76" s="29">
        <f t="shared" si="59"/>
        <v>0</v>
      </c>
      <c r="AX76" s="55">
        <v>2</v>
      </c>
      <c r="AY76" s="29">
        <v>2.3</v>
      </c>
      <c r="AZ76" s="29">
        <f t="shared" si="60"/>
        <v>0.2999999999999998</v>
      </c>
      <c r="BA76" s="29">
        <f t="shared" si="61"/>
        <v>0.2999999999999998</v>
      </c>
      <c r="BB76" s="29">
        <v>2.1</v>
      </c>
      <c r="BC76" s="29">
        <v>-1</v>
      </c>
      <c r="BD76" s="29">
        <f t="shared" si="62"/>
        <v>-3.1</v>
      </c>
      <c r="BE76" s="29">
        <f t="shared" si="63"/>
        <v>3.1</v>
      </c>
      <c r="BF76">
        <v>0.1</v>
      </c>
      <c r="BG76">
        <v>-3.2</v>
      </c>
      <c r="BH76" s="29">
        <f t="shared" si="64"/>
        <v>-3.3000000000000003</v>
      </c>
      <c r="BI76" s="29">
        <f t="shared" si="65"/>
        <v>3.3000000000000003</v>
      </c>
      <c r="BJ76" s="55">
        <v>5.7</v>
      </c>
      <c r="BK76" s="29">
        <v>3.9</v>
      </c>
      <c r="BL76" s="29">
        <f t="shared" si="66"/>
        <v>-1.8000000000000003</v>
      </c>
      <c r="BM76" s="29">
        <f t="shared" si="67"/>
        <v>1.8000000000000003</v>
      </c>
      <c r="BN76" s="29">
        <v>4.3</v>
      </c>
      <c r="BO76" s="29">
        <v>2.3</v>
      </c>
      <c r="BP76" s="29">
        <f t="shared" si="68"/>
        <v>-2</v>
      </c>
      <c r="BQ76" s="29">
        <f t="shared" si="69"/>
        <v>2</v>
      </c>
      <c r="BR76">
        <v>-1.3</v>
      </c>
      <c r="BS76">
        <v>-1.5</v>
      </c>
      <c r="BT76" s="29">
        <f t="shared" si="70"/>
        <v>-0.19999999999999996</v>
      </c>
      <c r="BU76" s="29">
        <f t="shared" si="71"/>
        <v>0.19999999999999996</v>
      </c>
    </row>
    <row r="77" spans="1:73" ht="12.75">
      <c r="A77" s="29" t="s">
        <v>339</v>
      </c>
      <c r="B77" s="29">
        <v>-0.7</v>
      </c>
      <c r="C77" s="29">
        <v>0.1</v>
      </c>
      <c r="D77" s="29">
        <f t="shared" si="36"/>
        <v>0.7999999999999999</v>
      </c>
      <c r="E77" s="29">
        <f t="shared" si="37"/>
        <v>0.7999999999999999</v>
      </c>
      <c r="F77" s="29">
        <v>0.9</v>
      </c>
      <c r="G77" s="29">
        <v>0.5</v>
      </c>
      <c r="H77" s="29">
        <f t="shared" si="38"/>
        <v>-0.4</v>
      </c>
      <c r="I77" s="29">
        <f t="shared" si="39"/>
        <v>0.4</v>
      </c>
      <c r="J77">
        <v>1.5</v>
      </c>
      <c r="K77">
        <v>0.3</v>
      </c>
      <c r="L77" s="29">
        <f t="shared" si="40"/>
        <v>-1.2</v>
      </c>
      <c r="M77" s="29">
        <f t="shared" si="41"/>
        <v>1.2</v>
      </c>
      <c r="N77" s="55">
        <v>-0.2</v>
      </c>
      <c r="O77" s="29">
        <v>0.2</v>
      </c>
      <c r="P77" s="29">
        <f t="shared" si="42"/>
        <v>0.4</v>
      </c>
      <c r="Q77" s="29">
        <f t="shared" si="43"/>
        <v>0.4</v>
      </c>
      <c r="R77" s="29">
        <v>0.8</v>
      </c>
      <c r="S77" s="29">
        <v>0.1</v>
      </c>
      <c r="T77" s="29">
        <f t="shared" si="44"/>
        <v>-0.7000000000000001</v>
      </c>
      <c r="U77" s="29">
        <f t="shared" si="45"/>
        <v>0.7000000000000001</v>
      </c>
      <c r="V77">
        <v>1</v>
      </c>
      <c r="W77">
        <v>0</v>
      </c>
      <c r="X77" s="29">
        <f t="shared" si="46"/>
        <v>-1</v>
      </c>
      <c r="Y77" s="29">
        <f t="shared" si="47"/>
        <v>1</v>
      </c>
      <c r="Z77" s="55">
        <v>0.7</v>
      </c>
      <c r="AA77" s="29">
        <v>3</v>
      </c>
      <c r="AB77" s="29">
        <f t="shared" si="48"/>
        <v>2.3</v>
      </c>
      <c r="AC77" s="29">
        <f t="shared" si="49"/>
        <v>2.3</v>
      </c>
      <c r="AD77" s="29">
        <v>-2.4</v>
      </c>
      <c r="AE77" s="29">
        <v>-2.4</v>
      </c>
      <c r="AF77" s="29">
        <f t="shared" si="50"/>
        <v>0</v>
      </c>
      <c r="AG77" s="29">
        <f t="shared" si="51"/>
        <v>0</v>
      </c>
      <c r="AH77">
        <v>-3</v>
      </c>
      <c r="AI77">
        <v>-5.3</v>
      </c>
      <c r="AJ77" s="29">
        <f t="shared" si="52"/>
        <v>-2.3</v>
      </c>
      <c r="AK77" s="29">
        <f t="shared" si="53"/>
        <v>2.3</v>
      </c>
      <c r="AL77" s="55">
        <v>3.4</v>
      </c>
      <c r="AM77" s="29">
        <v>7.3</v>
      </c>
      <c r="AN77" s="29">
        <f t="shared" si="54"/>
        <v>3.9</v>
      </c>
      <c r="AO77" s="29">
        <f t="shared" si="55"/>
        <v>3.9</v>
      </c>
      <c r="AP77" s="29">
        <v>-1.6</v>
      </c>
      <c r="AQ77" s="29">
        <v>-0.5</v>
      </c>
      <c r="AR77" s="29">
        <f t="shared" si="56"/>
        <v>1.1</v>
      </c>
      <c r="AS77" s="29">
        <f t="shared" si="57"/>
        <v>1.1</v>
      </c>
      <c r="AT77">
        <v>-4.8</v>
      </c>
      <c r="AU77">
        <v>-7.2</v>
      </c>
      <c r="AV77" s="29">
        <f t="shared" si="58"/>
        <v>-2.4000000000000004</v>
      </c>
      <c r="AW77" s="29">
        <f t="shared" si="59"/>
        <v>2.4000000000000004</v>
      </c>
      <c r="AX77" s="55">
        <v>-2.5</v>
      </c>
      <c r="AY77" s="29">
        <v>-2.7</v>
      </c>
      <c r="AZ77" s="29">
        <f t="shared" si="60"/>
        <v>-0.20000000000000018</v>
      </c>
      <c r="BA77" s="29">
        <f t="shared" si="61"/>
        <v>0.20000000000000018</v>
      </c>
      <c r="BB77" s="29">
        <v>-2.9</v>
      </c>
      <c r="BC77" s="29">
        <v>-4.6</v>
      </c>
      <c r="BD77" s="29">
        <f t="shared" si="62"/>
        <v>-1.6999999999999997</v>
      </c>
      <c r="BE77" s="29">
        <f t="shared" si="63"/>
        <v>1.6999999999999997</v>
      </c>
      <c r="BF77">
        <v>-0.4</v>
      </c>
      <c r="BG77">
        <v>-2</v>
      </c>
      <c r="BH77" s="29">
        <f t="shared" si="64"/>
        <v>-1.6</v>
      </c>
      <c r="BI77" s="29">
        <f t="shared" si="65"/>
        <v>1.6</v>
      </c>
      <c r="BJ77" s="55">
        <v>5</v>
      </c>
      <c r="BK77" s="29">
        <v>3.2</v>
      </c>
      <c r="BL77" s="29">
        <f t="shared" si="66"/>
        <v>-1.7999999999999998</v>
      </c>
      <c r="BM77" s="29">
        <f t="shared" si="67"/>
        <v>1.7999999999999998</v>
      </c>
      <c r="BN77" s="29">
        <v>4.5</v>
      </c>
      <c r="BO77" s="29">
        <v>2</v>
      </c>
      <c r="BP77" s="29">
        <f t="shared" si="68"/>
        <v>-2.5</v>
      </c>
      <c r="BQ77" s="29">
        <f t="shared" si="69"/>
        <v>2.5</v>
      </c>
      <c r="BR77">
        <v>-0.5</v>
      </c>
      <c r="BS77">
        <v>-1.2</v>
      </c>
      <c r="BT77" s="29">
        <f t="shared" si="70"/>
        <v>-0.7</v>
      </c>
      <c r="BU77" s="29">
        <f t="shared" si="71"/>
        <v>0.7</v>
      </c>
    </row>
    <row r="78" spans="1:73" ht="12.75">
      <c r="A78" s="29" t="s">
        <v>340</v>
      </c>
      <c r="B78" s="29">
        <v>2.2</v>
      </c>
      <c r="C78" s="29">
        <v>2.8</v>
      </c>
      <c r="D78" s="29">
        <f t="shared" si="36"/>
        <v>0.5999999999999996</v>
      </c>
      <c r="E78" s="29">
        <f t="shared" si="37"/>
        <v>0.5999999999999996</v>
      </c>
      <c r="F78" s="29">
        <v>1.7</v>
      </c>
      <c r="G78" s="29">
        <v>1.7</v>
      </c>
      <c r="H78" s="29">
        <f t="shared" si="38"/>
        <v>0</v>
      </c>
      <c r="I78" s="29">
        <f t="shared" si="39"/>
        <v>0</v>
      </c>
      <c r="J78">
        <v>-0.5</v>
      </c>
      <c r="K78">
        <v>-1.1</v>
      </c>
      <c r="L78" s="29">
        <f t="shared" si="40"/>
        <v>-0.6000000000000001</v>
      </c>
      <c r="M78" s="29">
        <f t="shared" si="41"/>
        <v>0.6000000000000001</v>
      </c>
      <c r="N78" s="55">
        <v>1.6</v>
      </c>
      <c r="O78" s="29">
        <v>3.1</v>
      </c>
      <c r="P78" s="29">
        <f t="shared" si="42"/>
        <v>1.5</v>
      </c>
      <c r="Q78" s="29">
        <f t="shared" si="43"/>
        <v>1.5</v>
      </c>
      <c r="R78" s="29">
        <v>1.4</v>
      </c>
      <c r="S78" s="29">
        <v>2</v>
      </c>
      <c r="T78" s="29">
        <f t="shared" si="44"/>
        <v>0.6000000000000001</v>
      </c>
      <c r="U78" s="29">
        <f t="shared" si="45"/>
        <v>0.6000000000000001</v>
      </c>
      <c r="V78">
        <v>-0.1</v>
      </c>
      <c r="W78">
        <v>-1.1</v>
      </c>
      <c r="X78" s="29">
        <f t="shared" si="46"/>
        <v>-1</v>
      </c>
      <c r="Y78" s="29">
        <f t="shared" si="47"/>
        <v>1</v>
      </c>
      <c r="Z78" s="55">
        <v>2.1</v>
      </c>
      <c r="AA78" s="29">
        <v>7</v>
      </c>
      <c r="AB78" s="29">
        <f t="shared" si="48"/>
        <v>4.9</v>
      </c>
      <c r="AC78" s="29">
        <f t="shared" si="49"/>
        <v>4.9</v>
      </c>
      <c r="AD78" s="29">
        <v>-0.6</v>
      </c>
      <c r="AE78" s="29">
        <v>0.3</v>
      </c>
      <c r="AF78" s="29">
        <f t="shared" si="50"/>
        <v>0.8999999999999999</v>
      </c>
      <c r="AG78" s="29">
        <f t="shared" si="51"/>
        <v>0.8999999999999999</v>
      </c>
      <c r="AH78">
        <v>-2.6</v>
      </c>
      <c r="AI78">
        <v>-6.3</v>
      </c>
      <c r="AJ78" s="29">
        <f t="shared" si="52"/>
        <v>-3.6999999999999997</v>
      </c>
      <c r="AK78" s="29">
        <f t="shared" si="53"/>
        <v>3.6999999999999997</v>
      </c>
      <c r="AL78" s="55">
        <v>2.4</v>
      </c>
      <c r="AM78" s="29">
        <v>7.6</v>
      </c>
      <c r="AN78" s="29">
        <f t="shared" si="54"/>
        <v>5.199999999999999</v>
      </c>
      <c r="AO78" s="29">
        <f t="shared" si="55"/>
        <v>5.199999999999999</v>
      </c>
      <c r="AP78" s="29">
        <v>0.3</v>
      </c>
      <c r="AQ78" s="29">
        <v>0.7</v>
      </c>
      <c r="AR78" s="29">
        <f t="shared" si="56"/>
        <v>0.39999999999999997</v>
      </c>
      <c r="AS78" s="29">
        <f t="shared" si="57"/>
        <v>0.39999999999999997</v>
      </c>
      <c r="AT78">
        <v>-2</v>
      </c>
      <c r="AU78">
        <v>-6.4</v>
      </c>
      <c r="AV78" s="29">
        <f t="shared" si="58"/>
        <v>-4.4</v>
      </c>
      <c r="AW78" s="29">
        <f t="shared" si="59"/>
        <v>4.4</v>
      </c>
      <c r="AX78" s="55">
        <v>1.7</v>
      </c>
      <c r="AY78" s="29">
        <v>6.2</v>
      </c>
      <c r="AZ78" s="29">
        <f t="shared" si="60"/>
        <v>4.5</v>
      </c>
      <c r="BA78" s="29">
        <f t="shared" si="61"/>
        <v>4.5</v>
      </c>
      <c r="BB78" s="29">
        <v>-1.7</v>
      </c>
      <c r="BC78" s="29">
        <v>-0.2</v>
      </c>
      <c r="BD78" s="29">
        <f t="shared" si="62"/>
        <v>1.5</v>
      </c>
      <c r="BE78" s="29">
        <f t="shared" si="63"/>
        <v>1.5</v>
      </c>
      <c r="BF78">
        <v>-3.3</v>
      </c>
      <c r="BG78">
        <v>-6</v>
      </c>
      <c r="BH78" s="29">
        <f t="shared" si="64"/>
        <v>-2.7</v>
      </c>
      <c r="BI78" s="29">
        <f t="shared" si="65"/>
        <v>2.7</v>
      </c>
      <c r="BJ78" s="55">
        <v>2.9</v>
      </c>
      <c r="BK78" s="29">
        <v>1.3</v>
      </c>
      <c r="BL78" s="29">
        <f t="shared" si="66"/>
        <v>-1.5999999999999999</v>
      </c>
      <c r="BM78" s="29">
        <f t="shared" si="67"/>
        <v>1.5999999999999999</v>
      </c>
      <c r="BN78" s="29">
        <v>2.4</v>
      </c>
      <c r="BO78" s="29">
        <v>-1.6</v>
      </c>
      <c r="BP78" s="29">
        <f t="shared" si="68"/>
        <v>-4</v>
      </c>
      <c r="BQ78" s="29">
        <f t="shared" si="69"/>
        <v>4</v>
      </c>
      <c r="BR78">
        <v>-0.5</v>
      </c>
      <c r="BS78">
        <v>-2.8</v>
      </c>
      <c r="BT78" s="29">
        <f t="shared" si="70"/>
        <v>-2.3</v>
      </c>
      <c r="BU78" s="29">
        <f t="shared" si="71"/>
        <v>2.3</v>
      </c>
    </row>
    <row r="79" spans="1:73" ht="12.75">
      <c r="A79" s="29" t="s">
        <v>341</v>
      </c>
      <c r="B79" s="29">
        <v>6.1</v>
      </c>
      <c r="C79" s="29">
        <v>7.6</v>
      </c>
      <c r="D79" s="29">
        <f t="shared" si="36"/>
        <v>1.5</v>
      </c>
      <c r="E79" s="29">
        <f t="shared" si="37"/>
        <v>1.5</v>
      </c>
      <c r="F79" s="29">
        <v>3.2</v>
      </c>
      <c r="G79" s="29">
        <v>4.9</v>
      </c>
      <c r="H79" s="29">
        <f t="shared" si="38"/>
        <v>1.7000000000000002</v>
      </c>
      <c r="I79" s="29">
        <f t="shared" si="39"/>
        <v>1.7000000000000002</v>
      </c>
      <c r="J79">
        <v>-2.7</v>
      </c>
      <c r="K79">
        <v>-2.6</v>
      </c>
      <c r="L79" s="29">
        <f t="shared" si="40"/>
        <v>0.10000000000000009</v>
      </c>
      <c r="M79" s="29">
        <f t="shared" si="41"/>
        <v>0.10000000000000009</v>
      </c>
      <c r="N79" s="55">
        <v>5.7</v>
      </c>
      <c r="O79" s="29">
        <v>6.6</v>
      </c>
      <c r="P79" s="29">
        <f t="shared" si="42"/>
        <v>0.8999999999999995</v>
      </c>
      <c r="Q79" s="29">
        <f t="shared" si="43"/>
        <v>0.8999999999999995</v>
      </c>
      <c r="R79" s="29">
        <v>3.4</v>
      </c>
      <c r="S79" s="29">
        <v>4.7</v>
      </c>
      <c r="T79" s="29">
        <f t="shared" si="44"/>
        <v>1.3000000000000003</v>
      </c>
      <c r="U79" s="29">
        <f t="shared" si="45"/>
        <v>1.3000000000000003</v>
      </c>
      <c r="V79">
        <v>-2.2</v>
      </c>
      <c r="W79">
        <v>-1.8</v>
      </c>
      <c r="X79" s="29">
        <f t="shared" si="46"/>
        <v>0.40000000000000013</v>
      </c>
      <c r="Y79" s="29">
        <f t="shared" si="47"/>
        <v>0.40000000000000013</v>
      </c>
      <c r="Z79" s="55">
        <v>4.2</v>
      </c>
      <c r="AA79" s="29">
        <v>4.3</v>
      </c>
      <c r="AB79" s="29">
        <f t="shared" si="48"/>
        <v>0.09999999999999964</v>
      </c>
      <c r="AC79" s="29">
        <f t="shared" si="49"/>
        <v>0.09999999999999964</v>
      </c>
      <c r="AD79" s="29">
        <v>-2.1</v>
      </c>
      <c r="AE79" s="29">
        <v>-2.5</v>
      </c>
      <c r="AF79" s="29">
        <f t="shared" si="50"/>
        <v>-0.3999999999999999</v>
      </c>
      <c r="AG79" s="29">
        <f t="shared" si="51"/>
        <v>0.3999999999999999</v>
      </c>
      <c r="AH79">
        <v>-6.1</v>
      </c>
      <c r="AI79">
        <v>-6.5</v>
      </c>
      <c r="AJ79" s="29">
        <f t="shared" si="52"/>
        <v>-0.40000000000000036</v>
      </c>
      <c r="AK79" s="29">
        <f t="shared" si="53"/>
        <v>0.40000000000000036</v>
      </c>
      <c r="AL79" s="55">
        <v>3.8</v>
      </c>
      <c r="AM79" s="29">
        <v>5.4</v>
      </c>
      <c r="AN79" s="29">
        <f t="shared" si="54"/>
        <v>1.6000000000000005</v>
      </c>
      <c r="AO79" s="29">
        <f t="shared" si="55"/>
        <v>1.6000000000000005</v>
      </c>
      <c r="AP79" s="29">
        <v>-3.1</v>
      </c>
      <c r="AQ79" s="29">
        <v>-1.8</v>
      </c>
      <c r="AR79" s="29">
        <f t="shared" si="56"/>
        <v>1.3</v>
      </c>
      <c r="AS79" s="29">
        <f t="shared" si="57"/>
        <v>1.3</v>
      </c>
      <c r="AT79">
        <v>-6.7</v>
      </c>
      <c r="AU79">
        <v>-6.9</v>
      </c>
      <c r="AV79" s="29">
        <f t="shared" si="58"/>
        <v>-0.20000000000000018</v>
      </c>
      <c r="AW79" s="29">
        <f t="shared" si="59"/>
        <v>0.20000000000000018</v>
      </c>
      <c r="AX79" s="55">
        <v>4.4</v>
      </c>
      <c r="AY79" s="29">
        <v>2.9</v>
      </c>
      <c r="AZ79" s="29">
        <f t="shared" si="60"/>
        <v>-1.5000000000000004</v>
      </c>
      <c r="BA79" s="29">
        <f t="shared" si="61"/>
        <v>1.5000000000000004</v>
      </c>
      <c r="BB79" s="29">
        <v>-1</v>
      </c>
      <c r="BC79" s="29">
        <v>-3.2</v>
      </c>
      <c r="BD79" s="29">
        <f t="shared" si="62"/>
        <v>-2.2</v>
      </c>
      <c r="BE79" s="29">
        <f t="shared" si="63"/>
        <v>2.2</v>
      </c>
      <c r="BF79">
        <v>-5.2</v>
      </c>
      <c r="BG79">
        <v>-5.9</v>
      </c>
      <c r="BH79" s="29">
        <f t="shared" si="64"/>
        <v>-0.7000000000000002</v>
      </c>
      <c r="BI79" s="29">
        <f t="shared" si="65"/>
        <v>0.7000000000000002</v>
      </c>
      <c r="BJ79" s="55">
        <v>8.1</v>
      </c>
      <c r="BK79" s="29">
        <v>7.4</v>
      </c>
      <c r="BL79" s="29">
        <f t="shared" si="66"/>
        <v>-0.6999999999999993</v>
      </c>
      <c r="BM79" s="29">
        <f t="shared" si="67"/>
        <v>0.6999999999999993</v>
      </c>
      <c r="BN79" s="29">
        <v>5.9</v>
      </c>
      <c r="BO79" s="29">
        <v>5.6</v>
      </c>
      <c r="BP79" s="29">
        <f t="shared" si="68"/>
        <v>-0.3000000000000007</v>
      </c>
      <c r="BQ79" s="29">
        <f t="shared" si="69"/>
        <v>0.3000000000000007</v>
      </c>
      <c r="BR79">
        <v>-2</v>
      </c>
      <c r="BS79">
        <v>-1.7</v>
      </c>
      <c r="BT79" s="29">
        <f t="shared" si="70"/>
        <v>0.30000000000000004</v>
      </c>
      <c r="BU79" s="29">
        <f t="shared" si="71"/>
        <v>0.30000000000000004</v>
      </c>
    </row>
    <row r="80" spans="1:73" ht="12.75">
      <c r="A80" s="29" t="s">
        <v>342</v>
      </c>
      <c r="B80" s="29">
        <v>7.4</v>
      </c>
      <c r="C80" s="29">
        <v>8.4</v>
      </c>
      <c r="D80" s="29">
        <f t="shared" si="36"/>
        <v>1</v>
      </c>
      <c r="E80" s="29">
        <f t="shared" si="37"/>
        <v>1</v>
      </c>
      <c r="F80" s="29">
        <v>8.8</v>
      </c>
      <c r="G80" s="29">
        <v>9.9</v>
      </c>
      <c r="H80" s="29">
        <f t="shared" si="38"/>
        <v>1.0999999999999996</v>
      </c>
      <c r="I80" s="29">
        <f t="shared" si="39"/>
        <v>1.0999999999999996</v>
      </c>
      <c r="J80">
        <v>1.3</v>
      </c>
      <c r="K80">
        <v>1.3</v>
      </c>
      <c r="L80" s="29">
        <f t="shared" si="40"/>
        <v>0</v>
      </c>
      <c r="M80" s="29">
        <f t="shared" si="41"/>
        <v>0</v>
      </c>
      <c r="N80" s="55">
        <v>8.1</v>
      </c>
      <c r="O80" s="29">
        <v>9.6</v>
      </c>
      <c r="P80" s="29">
        <f t="shared" si="42"/>
        <v>1.5</v>
      </c>
      <c r="Q80" s="29">
        <f t="shared" si="43"/>
        <v>1.5</v>
      </c>
      <c r="R80" s="29">
        <v>8.8</v>
      </c>
      <c r="S80" s="29">
        <v>10.4</v>
      </c>
      <c r="T80" s="29">
        <f t="shared" si="44"/>
        <v>1.5999999999999996</v>
      </c>
      <c r="U80" s="29">
        <f t="shared" si="45"/>
        <v>1.5999999999999996</v>
      </c>
      <c r="V80">
        <v>0.7</v>
      </c>
      <c r="W80">
        <v>0.8</v>
      </c>
      <c r="X80" s="29">
        <f t="shared" si="46"/>
        <v>0.10000000000000009</v>
      </c>
      <c r="Y80" s="29">
        <f t="shared" si="47"/>
        <v>0.10000000000000009</v>
      </c>
      <c r="Z80" s="55">
        <v>8.6</v>
      </c>
      <c r="AA80" s="29">
        <v>10.4</v>
      </c>
      <c r="AB80" s="29">
        <f t="shared" si="48"/>
        <v>1.8000000000000007</v>
      </c>
      <c r="AC80" s="29">
        <f t="shared" si="49"/>
        <v>1.8000000000000007</v>
      </c>
      <c r="AD80" s="29">
        <v>2.9</v>
      </c>
      <c r="AE80" s="29">
        <v>3.9</v>
      </c>
      <c r="AF80" s="29">
        <f t="shared" si="50"/>
        <v>1</v>
      </c>
      <c r="AG80" s="29">
        <f t="shared" si="51"/>
        <v>1</v>
      </c>
      <c r="AH80">
        <v>-5.2</v>
      </c>
      <c r="AI80">
        <v>-5.9</v>
      </c>
      <c r="AJ80" s="29">
        <f t="shared" si="52"/>
        <v>-0.7000000000000002</v>
      </c>
      <c r="AK80" s="29">
        <f t="shared" si="53"/>
        <v>0.7000000000000002</v>
      </c>
      <c r="AL80" s="55">
        <v>14.7</v>
      </c>
      <c r="AM80" s="29">
        <v>15.2</v>
      </c>
      <c r="AN80" s="29">
        <f t="shared" si="54"/>
        <v>0.5</v>
      </c>
      <c r="AO80" s="29">
        <f t="shared" si="55"/>
        <v>0.5</v>
      </c>
      <c r="AP80" s="29">
        <v>7.8</v>
      </c>
      <c r="AQ80" s="29">
        <v>8</v>
      </c>
      <c r="AR80" s="29">
        <f t="shared" si="56"/>
        <v>0.20000000000000018</v>
      </c>
      <c r="AS80" s="29">
        <f t="shared" si="57"/>
        <v>0.20000000000000018</v>
      </c>
      <c r="AT80">
        <v>-6</v>
      </c>
      <c r="AU80">
        <v>-6.3</v>
      </c>
      <c r="AV80" s="29">
        <f t="shared" si="58"/>
        <v>-0.2999999999999998</v>
      </c>
      <c r="AW80" s="29">
        <f t="shared" si="59"/>
        <v>0.2999999999999998</v>
      </c>
      <c r="AX80" s="55">
        <v>2.3</v>
      </c>
      <c r="AY80" s="29">
        <v>4.6</v>
      </c>
      <c r="AZ80" s="29">
        <f t="shared" si="60"/>
        <v>2.3</v>
      </c>
      <c r="BA80" s="29">
        <f t="shared" si="61"/>
        <v>2.3</v>
      </c>
      <c r="BB80" s="29">
        <v>-1.8</v>
      </c>
      <c r="BC80" s="29">
        <v>-0.8</v>
      </c>
      <c r="BD80" s="29">
        <f t="shared" si="62"/>
        <v>1</v>
      </c>
      <c r="BE80" s="29">
        <f t="shared" si="63"/>
        <v>1</v>
      </c>
      <c r="BF80">
        <v>-4</v>
      </c>
      <c r="BG80">
        <v>-5.2</v>
      </c>
      <c r="BH80" s="29">
        <f t="shared" si="64"/>
        <v>-1.2000000000000002</v>
      </c>
      <c r="BI80" s="29">
        <f t="shared" si="65"/>
        <v>1.2000000000000002</v>
      </c>
      <c r="BJ80" s="55">
        <v>9.2</v>
      </c>
      <c r="BK80" s="29">
        <v>7.4</v>
      </c>
      <c r="BL80" s="29">
        <f t="shared" si="66"/>
        <v>-1.799999999999999</v>
      </c>
      <c r="BM80" s="29">
        <f t="shared" si="67"/>
        <v>1.799999999999999</v>
      </c>
      <c r="BN80" s="29">
        <v>8.9</v>
      </c>
      <c r="BO80" s="29">
        <v>7.1</v>
      </c>
      <c r="BP80" s="29">
        <f t="shared" si="68"/>
        <v>-1.8000000000000007</v>
      </c>
      <c r="BQ80" s="29">
        <f t="shared" si="69"/>
        <v>1.8000000000000007</v>
      </c>
      <c r="BR80">
        <v>-0.2</v>
      </c>
      <c r="BS80">
        <v>-0.3</v>
      </c>
      <c r="BT80" s="29">
        <f t="shared" si="70"/>
        <v>-0.09999999999999998</v>
      </c>
      <c r="BU80" s="29">
        <f t="shared" si="71"/>
        <v>0.09999999999999998</v>
      </c>
    </row>
    <row r="81" spans="1:73" ht="12.75">
      <c r="A81" s="29" t="s">
        <v>343</v>
      </c>
      <c r="B81" s="29">
        <v>1.8</v>
      </c>
      <c r="C81" s="29">
        <v>0.3</v>
      </c>
      <c r="D81" s="29">
        <f t="shared" si="36"/>
        <v>-1.5</v>
      </c>
      <c r="E81" s="29">
        <f t="shared" si="37"/>
        <v>1.5</v>
      </c>
      <c r="F81" s="29">
        <v>3.7</v>
      </c>
      <c r="G81" s="29">
        <v>2.6</v>
      </c>
      <c r="H81" s="29">
        <f t="shared" si="38"/>
        <v>-1.1</v>
      </c>
      <c r="I81" s="29">
        <f t="shared" si="39"/>
        <v>1.1</v>
      </c>
      <c r="J81">
        <v>1.9</v>
      </c>
      <c r="K81">
        <v>2.3</v>
      </c>
      <c r="L81" s="29">
        <f t="shared" si="40"/>
        <v>0.3999999999999999</v>
      </c>
      <c r="M81" s="29">
        <f t="shared" si="41"/>
        <v>0.3999999999999999</v>
      </c>
      <c r="N81" s="55">
        <v>2.7</v>
      </c>
      <c r="O81" s="29">
        <v>0.8</v>
      </c>
      <c r="P81" s="29">
        <f t="shared" si="42"/>
        <v>-1.9000000000000001</v>
      </c>
      <c r="Q81" s="29">
        <f t="shared" si="43"/>
        <v>1.9000000000000001</v>
      </c>
      <c r="R81" s="29">
        <v>4.2</v>
      </c>
      <c r="S81" s="29">
        <v>2.8</v>
      </c>
      <c r="T81" s="29">
        <f t="shared" si="44"/>
        <v>-1.4000000000000004</v>
      </c>
      <c r="U81" s="29">
        <f t="shared" si="45"/>
        <v>1.4000000000000004</v>
      </c>
      <c r="V81">
        <v>1.5</v>
      </c>
      <c r="W81">
        <v>2</v>
      </c>
      <c r="X81" s="29">
        <f t="shared" si="46"/>
        <v>0.5</v>
      </c>
      <c r="Y81" s="29">
        <f t="shared" si="47"/>
        <v>0.5</v>
      </c>
      <c r="Z81" s="55">
        <v>4.8</v>
      </c>
      <c r="AA81" s="29">
        <v>3</v>
      </c>
      <c r="AB81" s="29">
        <f t="shared" si="48"/>
        <v>-1.7999999999999998</v>
      </c>
      <c r="AC81" s="29">
        <f t="shared" si="49"/>
        <v>1.7999999999999998</v>
      </c>
      <c r="AD81" s="29">
        <v>6.6</v>
      </c>
      <c r="AE81" s="29">
        <v>6.4</v>
      </c>
      <c r="AF81" s="29">
        <f t="shared" si="50"/>
        <v>-0.1999999999999993</v>
      </c>
      <c r="AG81" s="29">
        <f t="shared" si="51"/>
        <v>0.1999999999999993</v>
      </c>
      <c r="AH81">
        <v>1.7</v>
      </c>
      <c r="AI81">
        <v>3.3</v>
      </c>
      <c r="AJ81" s="29">
        <f t="shared" si="52"/>
        <v>1.5999999999999999</v>
      </c>
      <c r="AK81" s="29">
        <f t="shared" si="53"/>
        <v>1.5999999999999999</v>
      </c>
      <c r="AL81" s="55">
        <v>6.4</v>
      </c>
      <c r="AM81" s="29">
        <v>3.7</v>
      </c>
      <c r="AN81" s="29">
        <f t="shared" si="54"/>
        <v>-2.7</v>
      </c>
      <c r="AO81" s="29">
        <f t="shared" si="55"/>
        <v>2.7</v>
      </c>
      <c r="AP81" s="29">
        <v>10.2</v>
      </c>
      <c r="AQ81" s="29">
        <v>9.5</v>
      </c>
      <c r="AR81" s="29">
        <f t="shared" si="56"/>
        <v>-0.6999999999999993</v>
      </c>
      <c r="AS81" s="29">
        <f t="shared" si="57"/>
        <v>0.6999999999999993</v>
      </c>
      <c r="AT81">
        <v>3.6</v>
      </c>
      <c r="AU81">
        <v>5.6</v>
      </c>
      <c r="AV81" s="29">
        <f t="shared" si="58"/>
        <v>1.9999999999999996</v>
      </c>
      <c r="AW81" s="29">
        <f t="shared" si="59"/>
        <v>1.9999999999999996</v>
      </c>
      <c r="AX81" s="55">
        <v>3.8</v>
      </c>
      <c r="AY81" s="29">
        <v>3</v>
      </c>
      <c r="AZ81" s="29">
        <f t="shared" si="60"/>
        <v>-0.7999999999999998</v>
      </c>
      <c r="BA81" s="29">
        <f t="shared" si="61"/>
        <v>0.7999999999999998</v>
      </c>
      <c r="BB81" s="29">
        <v>2.6</v>
      </c>
      <c r="BC81" s="29">
        <v>2.6</v>
      </c>
      <c r="BD81" s="29">
        <f t="shared" si="62"/>
        <v>0</v>
      </c>
      <c r="BE81" s="29">
        <f t="shared" si="63"/>
        <v>0</v>
      </c>
      <c r="BF81">
        <v>-1.1</v>
      </c>
      <c r="BG81">
        <v>-0.4</v>
      </c>
      <c r="BH81" s="29">
        <f t="shared" si="64"/>
        <v>0.7000000000000001</v>
      </c>
      <c r="BI81" s="29">
        <f t="shared" si="65"/>
        <v>0.7000000000000001</v>
      </c>
      <c r="BJ81" s="55">
        <v>3.3</v>
      </c>
      <c r="BK81" s="29">
        <v>2.5</v>
      </c>
      <c r="BL81" s="29">
        <f t="shared" si="66"/>
        <v>-0.7999999999999998</v>
      </c>
      <c r="BM81" s="29">
        <f t="shared" si="67"/>
        <v>0.7999999999999998</v>
      </c>
      <c r="BN81" s="29">
        <v>5</v>
      </c>
      <c r="BO81" s="29">
        <v>4.7</v>
      </c>
      <c r="BP81" s="29">
        <f t="shared" si="68"/>
        <v>-0.2999999999999998</v>
      </c>
      <c r="BQ81" s="29">
        <f t="shared" si="69"/>
        <v>0.2999999999999998</v>
      </c>
      <c r="BR81">
        <v>1.6</v>
      </c>
      <c r="BS81">
        <v>2.1</v>
      </c>
      <c r="BT81" s="29">
        <f t="shared" si="70"/>
        <v>0.5</v>
      </c>
      <c r="BU81" s="29">
        <f t="shared" si="71"/>
        <v>0.5</v>
      </c>
    </row>
    <row r="82" spans="1:73" ht="12.75">
      <c r="A82" s="29" t="s">
        <v>344</v>
      </c>
      <c r="B82" s="29">
        <v>4.5</v>
      </c>
      <c r="C82" s="29">
        <v>3.4</v>
      </c>
      <c r="D82" s="29">
        <f t="shared" si="36"/>
        <v>-1.1</v>
      </c>
      <c r="E82" s="29">
        <f t="shared" si="37"/>
        <v>1.1</v>
      </c>
      <c r="F82" s="29">
        <v>4.8</v>
      </c>
      <c r="G82" s="29">
        <v>4.9</v>
      </c>
      <c r="H82" s="29">
        <f t="shared" si="38"/>
        <v>0.10000000000000053</v>
      </c>
      <c r="I82" s="29">
        <f t="shared" si="39"/>
        <v>0.10000000000000053</v>
      </c>
      <c r="J82">
        <v>0.3</v>
      </c>
      <c r="K82">
        <v>1.5</v>
      </c>
      <c r="L82" s="29">
        <f t="shared" si="40"/>
        <v>1.2</v>
      </c>
      <c r="M82" s="29">
        <f t="shared" si="41"/>
        <v>1.2</v>
      </c>
      <c r="N82" s="55">
        <v>3.5</v>
      </c>
      <c r="O82" s="29">
        <v>2.1</v>
      </c>
      <c r="P82" s="29">
        <f t="shared" si="42"/>
        <v>-1.4</v>
      </c>
      <c r="Q82" s="29">
        <f t="shared" si="43"/>
        <v>1.4</v>
      </c>
      <c r="R82" s="29">
        <v>4.9</v>
      </c>
      <c r="S82" s="29">
        <v>4.2</v>
      </c>
      <c r="T82" s="29">
        <f t="shared" si="44"/>
        <v>-0.7000000000000002</v>
      </c>
      <c r="U82" s="29">
        <f t="shared" si="45"/>
        <v>0.7000000000000002</v>
      </c>
      <c r="V82">
        <v>1.3</v>
      </c>
      <c r="W82">
        <v>2</v>
      </c>
      <c r="X82" s="29">
        <f t="shared" si="46"/>
        <v>0.7</v>
      </c>
      <c r="Y82" s="29">
        <f t="shared" si="47"/>
        <v>0.7</v>
      </c>
      <c r="Z82" s="55">
        <v>3.1</v>
      </c>
      <c r="AA82" s="29">
        <v>3.4</v>
      </c>
      <c r="AB82" s="29">
        <f t="shared" si="48"/>
        <v>0.2999999999999998</v>
      </c>
      <c r="AC82" s="29">
        <f t="shared" si="49"/>
        <v>0.2999999999999998</v>
      </c>
      <c r="AD82" s="29">
        <v>5.8</v>
      </c>
      <c r="AE82" s="29">
        <v>5.9</v>
      </c>
      <c r="AF82" s="29">
        <f t="shared" si="50"/>
        <v>0.10000000000000053</v>
      </c>
      <c r="AG82" s="29">
        <f t="shared" si="51"/>
        <v>0.10000000000000053</v>
      </c>
      <c r="AH82">
        <v>2.7</v>
      </c>
      <c r="AI82">
        <v>2.4</v>
      </c>
      <c r="AJ82" s="29">
        <f t="shared" si="52"/>
        <v>-0.30000000000000027</v>
      </c>
      <c r="AK82" s="29">
        <f t="shared" si="53"/>
        <v>0.30000000000000027</v>
      </c>
      <c r="AL82" s="55">
        <v>5.9</v>
      </c>
      <c r="AM82" s="29">
        <v>4</v>
      </c>
      <c r="AN82" s="29">
        <f t="shared" si="54"/>
        <v>-1.9000000000000004</v>
      </c>
      <c r="AO82" s="29">
        <f t="shared" si="55"/>
        <v>1.9000000000000004</v>
      </c>
      <c r="AP82" s="29">
        <v>9.3</v>
      </c>
      <c r="AQ82" s="29">
        <v>8.5</v>
      </c>
      <c r="AR82" s="29">
        <f t="shared" si="56"/>
        <v>-0.8000000000000007</v>
      </c>
      <c r="AS82" s="29">
        <f t="shared" si="57"/>
        <v>0.8000000000000007</v>
      </c>
      <c r="AT82">
        <v>3.3</v>
      </c>
      <c r="AU82">
        <v>4.3</v>
      </c>
      <c r="AV82" s="29">
        <f t="shared" si="58"/>
        <v>1</v>
      </c>
      <c r="AW82" s="29">
        <f t="shared" si="59"/>
        <v>1</v>
      </c>
      <c r="AX82" s="55">
        <v>0.1</v>
      </c>
      <c r="AY82" s="29">
        <v>3.4</v>
      </c>
      <c r="AZ82" s="29">
        <f t="shared" si="60"/>
        <v>3.3</v>
      </c>
      <c r="BA82" s="29">
        <f t="shared" si="61"/>
        <v>3.3</v>
      </c>
      <c r="BB82" s="29">
        <v>1.8</v>
      </c>
      <c r="BC82" s="29">
        <v>2.6</v>
      </c>
      <c r="BD82" s="29">
        <f t="shared" si="62"/>
        <v>0.8</v>
      </c>
      <c r="BE82" s="29">
        <f t="shared" si="63"/>
        <v>0.8</v>
      </c>
      <c r="BF82">
        <v>1.7</v>
      </c>
      <c r="BG82">
        <v>-0.8</v>
      </c>
      <c r="BH82" s="29">
        <f t="shared" si="64"/>
        <v>-2.5</v>
      </c>
      <c r="BI82" s="29">
        <f t="shared" si="65"/>
        <v>2.5</v>
      </c>
      <c r="BJ82" s="55">
        <v>2.3</v>
      </c>
      <c r="BK82" s="29">
        <v>0.9</v>
      </c>
      <c r="BL82" s="29">
        <f t="shared" si="66"/>
        <v>-1.4</v>
      </c>
      <c r="BM82" s="29">
        <f t="shared" si="67"/>
        <v>1.4</v>
      </c>
      <c r="BN82" s="29">
        <v>4.5</v>
      </c>
      <c r="BO82" s="29">
        <v>3.6</v>
      </c>
      <c r="BP82" s="29">
        <f t="shared" si="68"/>
        <v>-0.8999999999999999</v>
      </c>
      <c r="BQ82" s="29">
        <f t="shared" si="69"/>
        <v>0.8999999999999999</v>
      </c>
      <c r="BR82">
        <v>2.1</v>
      </c>
      <c r="BS82">
        <v>2.6</v>
      </c>
      <c r="BT82" s="29">
        <f t="shared" si="70"/>
        <v>0.5</v>
      </c>
      <c r="BU82" s="29">
        <f t="shared" si="71"/>
        <v>0.5</v>
      </c>
    </row>
    <row r="83" spans="1:73" ht="12.75">
      <c r="A83" s="22" t="s">
        <v>345</v>
      </c>
      <c r="B83" s="29">
        <v>1.9</v>
      </c>
      <c r="C83" s="29">
        <v>3.4</v>
      </c>
      <c r="D83" s="29">
        <f t="shared" si="36"/>
        <v>1.5</v>
      </c>
      <c r="E83" s="29">
        <f t="shared" si="37"/>
        <v>1.5</v>
      </c>
      <c r="F83" s="29">
        <v>3.5</v>
      </c>
      <c r="G83" s="29">
        <v>4</v>
      </c>
      <c r="H83" s="29">
        <f t="shared" si="38"/>
        <v>0.5</v>
      </c>
      <c r="I83" s="29">
        <f t="shared" si="39"/>
        <v>0.5</v>
      </c>
      <c r="J83">
        <v>1.5</v>
      </c>
      <c r="K83">
        <v>0.6</v>
      </c>
      <c r="L83" s="29">
        <f t="shared" si="40"/>
        <v>-0.9</v>
      </c>
      <c r="M83" s="29">
        <f t="shared" si="41"/>
        <v>0.9</v>
      </c>
      <c r="N83" s="55">
        <v>2.9</v>
      </c>
      <c r="O83" s="29">
        <v>4.5</v>
      </c>
      <c r="P83" s="29">
        <f t="shared" si="42"/>
        <v>1.6</v>
      </c>
      <c r="Q83" s="29">
        <f t="shared" si="43"/>
        <v>1.6</v>
      </c>
      <c r="R83" s="29">
        <v>3.8</v>
      </c>
      <c r="S83" s="29">
        <v>4.6</v>
      </c>
      <c r="T83" s="29">
        <f t="shared" si="44"/>
        <v>0.7999999999999998</v>
      </c>
      <c r="U83" s="29">
        <f t="shared" si="45"/>
        <v>0.7999999999999998</v>
      </c>
      <c r="V83">
        <v>0.8</v>
      </c>
      <c r="W83">
        <v>0.1</v>
      </c>
      <c r="X83" s="29">
        <f t="shared" si="46"/>
        <v>-0.7000000000000001</v>
      </c>
      <c r="Y83" s="29">
        <f t="shared" si="47"/>
        <v>0.7000000000000001</v>
      </c>
      <c r="Z83" s="55">
        <v>7.5</v>
      </c>
      <c r="AA83" s="29">
        <v>8.3</v>
      </c>
      <c r="AB83" s="29">
        <f t="shared" si="48"/>
        <v>0.8000000000000007</v>
      </c>
      <c r="AC83" s="29">
        <f t="shared" si="49"/>
        <v>0.8000000000000007</v>
      </c>
      <c r="AD83" s="29">
        <v>6.6</v>
      </c>
      <c r="AE83" s="29">
        <v>6.6</v>
      </c>
      <c r="AF83" s="29">
        <f t="shared" si="50"/>
        <v>0</v>
      </c>
      <c r="AG83" s="29">
        <f t="shared" si="51"/>
        <v>0</v>
      </c>
      <c r="AH83">
        <v>-0.9</v>
      </c>
      <c r="AI83">
        <v>-1.6</v>
      </c>
      <c r="AJ83" s="29">
        <f t="shared" si="52"/>
        <v>-0.7000000000000001</v>
      </c>
      <c r="AK83" s="29">
        <f t="shared" si="53"/>
        <v>0.7000000000000001</v>
      </c>
      <c r="AL83" s="55">
        <v>5.7</v>
      </c>
      <c r="AM83" s="29">
        <v>8.7</v>
      </c>
      <c r="AN83" s="29">
        <f t="shared" si="54"/>
        <v>2.999999999999999</v>
      </c>
      <c r="AO83" s="29">
        <f t="shared" si="55"/>
        <v>2.999999999999999</v>
      </c>
      <c r="AP83" s="29">
        <v>6.4</v>
      </c>
      <c r="AQ83" s="29">
        <v>7</v>
      </c>
      <c r="AR83" s="29">
        <f t="shared" si="56"/>
        <v>0.5999999999999996</v>
      </c>
      <c r="AS83" s="29">
        <f t="shared" si="57"/>
        <v>0.5999999999999996</v>
      </c>
      <c r="AT83">
        <v>0.7</v>
      </c>
      <c r="AU83">
        <v>-1.5</v>
      </c>
      <c r="AV83" s="29">
        <f t="shared" si="58"/>
        <v>-2.2</v>
      </c>
      <c r="AW83" s="29">
        <f t="shared" si="59"/>
        <v>2.2</v>
      </c>
      <c r="AX83" s="55">
        <v>10.7</v>
      </c>
      <c r="AY83" s="29">
        <v>7.8</v>
      </c>
      <c r="AZ83" s="29">
        <f t="shared" si="60"/>
        <v>-2.8999999999999995</v>
      </c>
      <c r="BA83" s="29">
        <f t="shared" si="61"/>
        <v>2.8999999999999995</v>
      </c>
      <c r="BB83" s="29">
        <v>6.9</v>
      </c>
      <c r="BC83" s="29">
        <v>6</v>
      </c>
      <c r="BD83" s="29">
        <f t="shared" si="62"/>
        <v>-0.9000000000000004</v>
      </c>
      <c r="BE83" s="29">
        <f t="shared" si="63"/>
        <v>0.9000000000000004</v>
      </c>
      <c r="BF83">
        <v>-3.5</v>
      </c>
      <c r="BG83">
        <v>-1.7</v>
      </c>
      <c r="BH83" s="29">
        <f t="shared" si="64"/>
        <v>1.8</v>
      </c>
      <c r="BI83" s="29">
        <f t="shared" si="65"/>
        <v>1.8</v>
      </c>
      <c r="BJ83" s="55">
        <v>1.4</v>
      </c>
      <c r="BK83" s="29">
        <v>2.4</v>
      </c>
      <c r="BL83" s="29">
        <f t="shared" si="66"/>
        <v>1</v>
      </c>
      <c r="BM83" s="29">
        <f t="shared" si="67"/>
        <v>1</v>
      </c>
      <c r="BN83" s="29">
        <v>3.2</v>
      </c>
      <c r="BO83" s="29">
        <v>3.5</v>
      </c>
      <c r="BP83" s="29">
        <f t="shared" si="68"/>
        <v>0.2999999999999998</v>
      </c>
      <c r="BQ83" s="29">
        <f t="shared" si="69"/>
        <v>0.2999999999999998</v>
      </c>
      <c r="BR83">
        <v>1.8</v>
      </c>
      <c r="BS83">
        <v>1</v>
      </c>
      <c r="BT83" s="29">
        <f t="shared" si="70"/>
        <v>-0.8</v>
      </c>
      <c r="BU83" s="29">
        <f t="shared" si="71"/>
        <v>0.8</v>
      </c>
    </row>
    <row r="84" spans="1:73" ht="12.75">
      <c r="A84" s="22" t="s">
        <v>346</v>
      </c>
      <c r="B84" s="32">
        <v>2.3</v>
      </c>
      <c r="C84" s="29">
        <v>1.4</v>
      </c>
      <c r="D84" s="29">
        <f t="shared" si="36"/>
        <v>-0.8999999999999999</v>
      </c>
      <c r="E84" s="29">
        <f t="shared" si="37"/>
        <v>0.8999999999999999</v>
      </c>
      <c r="F84" s="32">
        <v>4.2</v>
      </c>
      <c r="G84" s="29">
        <v>4.4</v>
      </c>
      <c r="H84" s="29">
        <f t="shared" si="38"/>
        <v>0.20000000000000018</v>
      </c>
      <c r="I84" s="29">
        <f t="shared" si="39"/>
        <v>0.20000000000000018</v>
      </c>
      <c r="J84">
        <v>1.9</v>
      </c>
      <c r="K84">
        <v>3</v>
      </c>
      <c r="L84" s="29">
        <f t="shared" si="40"/>
        <v>1.1</v>
      </c>
      <c r="M84" s="29">
        <f t="shared" si="41"/>
        <v>1.1</v>
      </c>
      <c r="N84" s="56">
        <v>1.9</v>
      </c>
      <c r="O84" s="29">
        <v>1.3</v>
      </c>
      <c r="P84" s="29">
        <f t="shared" si="42"/>
        <v>-0.5999999999999999</v>
      </c>
      <c r="Q84" s="29">
        <f t="shared" si="43"/>
        <v>0.5999999999999999</v>
      </c>
      <c r="R84" s="32">
        <v>4.1</v>
      </c>
      <c r="S84" s="29">
        <v>4.6</v>
      </c>
      <c r="T84" s="29">
        <f t="shared" si="44"/>
        <v>0.5</v>
      </c>
      <c r="U84" s="29">
        <f t="shared" si="45"/>
        <v>0.5</v>
      </c>
      <c r="V84">
        <v>2.1</v>
      </c>
      <c r="W84">
        <v>3.3</v>
      </c>
      <c r="X84" s="29">
        <f t="shared" si="46"/>
        <v>1.1999999999999997</v>
      </c>
      <c r="Y84" s="29">
        <f t="shared" si="47"/>
        <v>1.1999999999999997</v>
      </c>
      <c r="Z84" s="56">
        <v>4.3</v>
      </c>
      <c r="AA84" s="29">
        <v>4.4</v>
      </c>
      <c r="AB84" s="29">
        <f t="shared" si="48"/>
        <v>0.10000000000000053</v>
      </c>
      <c r="AC84" s="29">
        <f t="shared" si="49"/>
        <v>0.10000000000000053</v>
      </c>
      <c r="AD84" s="32">
        <v>4</v>
      </c>
      <c r="AE84" s="29">
        <v>4.1</v>
      </c>
      <c r="AF84" s="29">
        <f t="shared" si="50"/>
        <v>0.09999999999999964</v>
      </c>
      <c r="AG84" s="29">
        <f t="shared" si="51"/>
        <v>0.09999999999999964</v>
      </c>
      <c r="AH84">
        <v>-0.3</v>
      </c>
      <c r="AI84">
        <v>-0.3</v>
      </c>
      <c r="AJ84" s="29">
        <f t="shared" si="52"/>
        <v>0</v>
      </c>
      <c r="AK84" s="29">
        <f t="shared" si="53"/>
        <v>0</v>
      </c>
      <c r="AL84" s="56">
        <v>5</v>
      </c>
      <c r="AM84" s="29">
        <v>5.5</v>
      </c>
      <c r="AN84" s="29">
        <f t="shared" si="54"/>
        <v>0.5</v>
      </c>
      <c r="AO84" s="29">
        <f t="shared" si="55"/>
        <v>0.5</v>
      </c>
      <c r="AP84" s="32">
        <v>6.3</v>
      </c>
      <c r="AQ84" s="29">
        <v>6.9</v>
      </c>
      <c r="AR84" s="29">
        <f t="shared" si="56"/>
        <v>0.6000000000000005</v>
      </c>
      <c r="AS84" s="29">
        <f t="shared" si="57"/>
        <v>0.6000000000000005</v>
      </c>
      <c r="AT84">
        <v>1.3</v>
      </c>
      <c r="AU84">
        <v>1.3</v>
      </c>
      <c r="AV84" s="29">
        <f t="shared" si="58"/>
        <v>0</v>
      </c>
      <c r="AW84" s="29">
        <f t="shared" si="59"/>
        <v>0</v>
      </c>
      <c r="AX84" s="56">
        <v>4.3</v>
      </c>
      <c r="AY84" s="29">
        <v>3.8</v>
      </c>
      <c r="AZ84" s="29">
        <f t="shared" si="60"/>
        <v>-0.5</v>
      </c>
      <c r="BA84" s="29">
        <f t="shared" si="61"/>
        <v>0.5</v>
      </c>
      <c r="BB84" s="32">
        <v>1.3</v>
      </c>
      <c r="BC84" s="29">
        <v>0.7</v>
      </c>
      <c r="BD84" s="29">
        <f t="shared" si="62"/>
        <v>-0.6000000000000001</v>
      </c>
      <c r="BE84" s="29">
        <f t="shared" si="63"/>
        <v>0.6000000000000001</v>
      </c>
      <c r="BF84">
        <v>-2.8</v>
      </c>
      <c r="BG84">
        <v>-3</v>
      </c>
      <c r="BH84" s="29">
        <f t="shared" si="64"/>
        <v>-0.20000000000000018</v>
      </c>
      <c r="BI84" s="29">
        <f t="shared" si="65"/>
        <v>0.20000000000000018</v>
      </c>
      <c r="BJ84" s="56">
        <v>4.2</v>
      </c>
      <c r="BK84" s="29">
        <v>7.5</v>
      </c>
      <c r="BL84" s="29">
        <f t="shared" si="66"/>
        <v>3.3</v>
      </c>
      <c r="BM84" s="29">
        <f t="shared" si="67"/>
        <v>3.3</v>
      </c>
      <c r="BN84" s="32">
        <v>5.6</v>
      </c>
      <c r="BO84" s="29">
        <v>9.6</v>
      </c>
      <c r="BP84" s="29">
        <f t="shared" si="68"/>
        <v>4</v>
      </c>
      <c r="BQ84" s="29">
        <f t="shared" si="69"/>
        <v>4</v>
      </c>
      <c r="BR84">
        <v>1.3</v>
      </c>
      <c r="BS84">
        <v>1.9</v>
      </c>
      <c r="BT84" s="29">
        <f t="shared" si="70"/>
        <v>0.5999999999999999</v>
      </c>
      <c r="BU84" s="29">
        <f t="shared" si="71"/>
        <v>0.5999999999999999</v>
      </c>
    </row>
    <row r="85" spans="1:73" ht="12.75">
      <c r="A85" s="22" t="s">
        <v>347</v>
      </c>
      <c r="B85" s="32">
        <v>2.5</v>
      </c>
      <c r="C85" s="29">
        <v>3.1</v>
      </c>
      <c r="D85" s="29">
        <f t="shared" si="36"/>
        <v>0.6000000000000001</v>
      </c>
      <c r="E85" s="29">
        <f t="shared" si="37"/>
        <v>0.6000000000000001</v>
      </c>
      <c r="F85" s="32">
        <v>3.3</v>
      </c>
      <c r="G85" s="29">
        <v>3.6</v>
      </c>
      <c r="H85" s="29">
        <f t="shared" si="38"/>
        <v>0.30000000000000027</v>
      </c>
      <c r="I85" s="29">
        <f t="shared" si="39"/>
        <v>0.30000000000000027</v>
      </c>
      <c r="J85">
        <v>0.8</v>
      </c>
      <c r="K85">
        <v>0.5</v>
      </c>
      <c r="L85" s="29">
        <f t="shared" si="40"/>
        <v>-0.30000000000000004</v>
      </c>
      <c r="M85" s="29">
        <f t="shared" si="41"/>
        <v>0.30000000000000004</v>
      </c>
      <c r="N85" s="56">
        <v>0.8</v>
      </c>
      <c r="O85" s="29">
        <v>2.5</v>
      </c>
      <c r="P85" s="29">
        <f t="shared" si="42"/>
        <v>1.7</v>
      </c>
      <c r="Q85" s="29">
        <f t="shared" si="43"/>
        <v>1.7</v>
      </c>
      <c r="R85" s="32">
        <v>2.8</v>
      </c>
      <c r="S85" s="29">
        <v>3.9</v>
      </c>
      <c r="T85" s="29">
        <f t="shared" si="44"/>
        <v>1.1</v>
      </c>
      <c r="U85" s="29">
        <f t="shared" si="45"/>
        <v>1.1</v>
      </c>
      <c r="V85">
        <v>1.9</v>
      </c>
      <c r="W85">
        <v>1.4</v>
      </c>
      <c r="X85" s="29">
        <f t="shared" si="46"/>
        <v>-0.5</v>
      </c>
      <c r="Y85" s="29">
        <f t="shared" si="47"/>
        <v>0.5</v>
      </c>
      <c r="Z85" s="56">
        <v>5.6</v>
      </c>
      <c r="AA85" s="29">
        <v>5.7</v>
      </c>
      <c r="AB85" s="29">
        <f t="shared" si="48"/>
        <v>0.10000000000000053</v>
      </c>
      <c r="AC85" s="29">
        <f t="shared" si="49"/>
        <v>0.10000000000000053</v>
      </c>
      <c r="AD85" s="32">
        <v>4.5</v>
      </c>
      <c r="AE85" s="29">
        <v>4.3</v>
      </c>
      <c r="AF85" s="29">
        <f t="shared" si="50"/>
        <v>-0.20000000000000018</v>
      </c>
      <c r="AG85" s="29">
        <f t="shared" si="51"/>
        <v>0.20000000000000018</v>
      </c>
      <c r="AH85">
        <v>-1</v>
      </c>
      <c r="AI85">
        <v>-1.3</v>
      </c>
      <c r="AJ85" s="29">
        <f t="shared" si="52"/>
        <v>-0.30000000000000004</v>
      </c>
      <c r="AK85" s="29">
        <f t="shared" si="53"/>
        <v>0.30000000000000004</v>
      </c>
      <c r="AL85" s="56">
        <v>7.3</v>
      </c>
      <c r="AM85" s="29">
        <v>7.3</v>
      </c>
      <c r="AN85" s="29">
        <f t="shared" si="54"/>
        <v>0</v>
      </c>
      <c r="AO85" s="29">
        <f t="shared" si="55"/>
        <v>0</v>
      </c>
      <c r="AP85" s="32">
        <v>6.6</v>
      </c>
      <c r="AQ85" s="29">
        <v>6.1</v>
      </c>
      <c r="AR85" s="29">
        <f t="shared" si="56"/>
        <v>-0.5</v>
      </c>
      <c r="AS85" s="29">
        <f t="shared" si="57"/>
        <v>0.5</v>
      </c>
      <c r="AT85">
        <v>-0.6</v>
      </c>
      <c r="AU85">
        <v>-1.1</v>
      </c>
      <c r="AV85" s="29">
        <f t="shared" si="58"/>
        <v>-0.5000000000000001</v>
      </c>
      <c r="AW85" s="29">
        <f t="shared" si="59"/>
        <v>0.5000000000000001</v>
      </c>
      <c r="AX85" s="56">
        <v>3.7</v>
      </c>
      <c r="AY85" s="29">
        <v>3.7</v>
      </c>
      <c r="AZ85" s="29">
        <f t="shared" si="60"/>
        <v>0</v>
      </c>
      <c r="BA85" s="29">
        <f t="shared" si="61"/>
        <v>0</v>
      </c>
      <c r="BB85" s="32">
        <v>2</v>
      </c>
      <c r="BC85" s="29">
        <v>2</v>
      </c>
      <c r="BD85" s="29">
        <f t="shared" si="62"/>
        <v>0</v>
      </c>
      <c r="BE85" s="29">
        <f t="shared" si="63"/>
        <v>0</v>
      </c>
      <c r="BF85">
        <v>-1.7</v>
      </c>
      <c r="BG85">
        <v>-1.6</v>
      </c>
      <c r="BH85" s="29">
        <f t="shared" si="64"/>
        <v>0.09999999999999987</v>
      </c>
      <c r="BI85" s="29">
        <f t="shared" si="65"/>
        <v>0.09999999999999987</v>
      </c>
      <c r="BJ85" s="56">
        <v>5.3</v>
      </c>
      <c r="BK85" s="29">
        <v>8.6</v>
      </c>
      <c r="BL85" s="29">
        <f t="shared" si="66"/>
        <v>3.3</v>
      </c>
      <c r="BM85" s="29">
        <f t="shared" si="67"/>
        <v>3.3</v>
      </c>
      <c r="BN85" s="32">
        <v>6.7</v>
      </c>
      <c r="BO85" s="29">
        <v>10.1</v>
      </c>
      <c r="BP85" s="29">
        <f t="shared" si="68"/>
        <v>3.3999999999999995</v>
      </c>
      <c r="BQ85" s="29">
        <f t="shared" si="69"/>
        <v>3.3999999999999995</v>
      </c>
      <c r="BR85">
        <v>1.3</v>
      </c>
      <c r="BS85">
        <v>1.3</v>
      </c>
      <c r="BT85" s="29">
        <f t="shared" si="70"/>
        <v>0</v>
      </c>
      <c r="BU85" s="29">
        <f t="shared" si="71"/>
        <v>0</v>
      </c>
    </row>
    <row r="86" spans="1:73" ht="12.75">
      <c r="A86" s="22" t="s">
        <v>348</v>
      </c>
      <c r="B86" s="32">
        <v>2.1</v>
      </c>
      <c r="C86" s="29">
        <v>2.9</v>
      </c>
      <c r="D86" s="29">
        <f t="shared" si="36"/>
        <v>0.7999999999999998</v>
      </c>
      <c r="E86" s="29">
        <f t="shared" si="37"/>
        <v>0.7999999999999998</v>
      </c>
      <c r="F86" s="32">
        <v>3.6</v>
      </c>
      <c r="G86" s="29">
        <v>4.4</v>
      </c>
      <c r="H86" s="29">
        <f t="shared" si="38"/>
        <v>0.8000000000000003</v>
      </c>
      <c r="I86" s="29">
        <f t="shared" si="39"/>
        <v>0.8000000000000003</v>
      </c>
      <c r="J86">
        <v>1.5</v>
      </c>
      <c r="K86">
        <v>1.4</v>
      </c>
      <c r="L86" s="29">
        <f t="shared" si="40"/>
        <v>-0.10000000000000009</v>
      </c>
      <c r="M86" s="29">
        <f t="shared" si="41"/>
        <v>0.10000000000000009</v>
      </c>
      <c r="N86" s="56">
        <v>2.6</v>
      </c>
      <c r="O86" s="29">
        <v>3.2</v>
      </c>
      <c r="P86" s="29">
        <f t="shared" si="42"/>
        <v>0.6000000000000001</v>
      </c>
      <c r="Q86" s="29">
        <f t="shared" si="43"/>
        <v>0.6000000000000001</v>
      </c>
      <c r="R86" s="32">
        <v>3.6</v>
      </c>
      <c r="S86" s="29">
        <v>4.3</v>
      </c>
      <c r="T86" s="29">
        <f t="shared" si="44"/>
        <v>0.6999999999999997</v>
      </c>
      <c r="U86" s="29">
        <f t="shared" si="45"/>
        <v>0.6999999999999997</v>
      </c>
      <c r="V86">
        <v>1</v>
      </c>
      <c r="W86">
        <v>1.1</v>
      </c>
      <c r="X86" s="29">
        <f t="shared" si="46"/>
        <v>0.10000000000000009</v>
      </c>
      <c r="Y86" s="29">
        <f t="shared" si="47"/>
        <v>0.10000000000000009</v>
      </c>
      <c r="Z86" s="56">
        <v>3.9</v>
      </c>
      <c r="AA86" s="29">
        <v>4.9</v>
      </c>
      <c r="AB86" s="29">
        <f t="shared" si="48"/>
        <v>1.0000000000000004</v>
      </c>
      <c r="AC86" s="29">
        <f t="shared" si="49"/>
        <v>1.0000000000000004</v>
      </c>
      <c r="AD86" s="32">
        <v>3.3</v>
      </c>
      <c r="AE86" s="29">
        <v>4.2</v>
      </c>
      <c r="AF86" s="29">
        <f t="shared" si="50"/>
        <v>0.9000000000000004</v>
      </c>
      <c r="AG86" s="29">
        <f t="shared" si="51"/>
        <v>0.9000000000000004</v>
      </c>
      <c r="AH86">
        <v>-0.7</v>
      </c>
      <c r="AI86">
        <v>-0.7</v>
      </c>
      <c r="AJ86" s="29">
        <f t="shared" si="52"/>
        <v>0</v>
      </c>
      <c r="AK86" s="29">
        <f t="shared" si="53"/>
        <v>0</v>
      </c>
      <c r="AL86" s="56">
        <v>6.3</v>
      </c>
      <c r="AM86" s="29">
        <v>7.3</v>
      </c>
      <c r="AN86" s="29">
        <f t="shared" si="54"/>
        <v>1</v>
      </c>
      <c r="AO86" s="29">
        <f t="shared" si="55"/>
        <v>1</v>
      </c>
      <c r="AP86" s="32">
        <v>5.8</v>
      </c>
      <c r="AQ86" s="29">
        <v>6.8</v>
      </c>
      <c r="AR86" s="29">
        <f t="shared" si="56"/>
        <v>1</v>
      </c>
      <c r="AS86" s="29">
        <f t="shared" si="57"/>
        <v>1</v>
      </c>
      <c r="AT86">
        <v>-0.4</v>
      </c>
      <c r="AU86">
        <v>-0.5</v>
      </c>
      <c r="AV86" s="29">
        <f t="shared" si="58"/>
        <v>-0.09999999999999998</v>
      </c>
      <c r="AW86" s="29">
        <f t="shared" si="59"/>
        <v>0.09999999999999998</v>
      </c>
      <c r="AX86" s="56">
        <v>1.3</v>
      </c>
      <c r="AY86" s="29">
        <v>2</v>
      </c>
      <c r="AZ86" s="29">
        <f t="shared" si="60"/>
        <v>0.7</v>
      </c>
      <c r="BA86" s="29">
        <f t="shared" si="61"/>
        <v>0.7</v>
      </c>
      <c r="BB86" s="32">
        <v>0.3</v>
      </c>
      <c r="BC86" s="29">
        <v>0.9</v>
      </c>
      <c r="BD86" s="29">
        <f t="shared" si="62"/>
        <v>0.6000000000000001</v>
      </c>
      <c r="BE86" s="29">
        <f t="shared" si="63"/>
        <v>0.6000000000000001</v>
      </c>
      <c r="BF86">
        <v>-1</v>
      </c>
      <c r="BG86">
        <v>-1.1</v>
      </c>
      <c r="BH86" s="29">
        <f t="shared" si="64"/>
        <v>-0.10000000000000009</v>
      </c>
      <c r="BI86" s="29">
        <f t="shared" si="65"/>
        <v>0.10000000000000009</v>
      </c>
      <c r="BJ86" s="56">
        <v>2.7</v>
      </c>
      <c r="BK86" s="29">
        <v>2.8</v>
      </c>
      <c r="BL86" s="29">
        <f t="shared" si="66"/>
        <v>0.09999999999999964</v>
      </c>
      <c r="BM86" s="29">
        <f t="shared" si="67"/>
        <v>0.09999999999999964</v>
      </c>
      <c r="BN86" s="32">
        <v>3.2</v>
      </c>
      <c r="BO86" s="29">
        <v>3.3</v>
      </c>
      <c r="BP86" s="29">
        <f t="shared" si="68"/>
        <v>0.09999999999999964</v>
      </c>
      <c r="BQ86" s="29">
        <f t="shared" si="69"/>
        <v>0.09999999999999964</v>
      </c>
      <c r="BR86">
        <v>0.5</v>
      </c>
      <c r="BS86">
        <v>0.5</v>
      </c>
      <c r="BT86" s="29">
        <f t="shared" si="70"/>
        <v>0</v>
      </c>
      <c r="BU86" s="29">
        <f t="shared" si="71"/>
        <v>0</v>
      </c>
    </row>
    <row r="87" spans="1:73" ht="12.75">
      <c r="A87" s="22" t="s">
        <v>349</v>
      </c>
      <c r="B87" s="31">
        <v>1.2</v>
      </c>
      <c r="C87" s="29">
        <v>0.8</v>
      </c>
      <c r="D87" s="29">
        <f t="shared" si="36"/>
        <v>-0.3999999999999999</v>
      </c>
      <c r="E87" s="29">
        <f t="shared" si="37"/>
        <v>0.3999999999999999</v>
      </c>
      <c r="F87" s="31">
        <v>4.2</v>
      </c>
      <c r="G87" s="29">
        <v>4</v>
      </c>
      <c r="H87" s="29">
        <f t="shared" si="38"/>
        <v>-0.20000000000000018</v>
      </c>
      <c r="I87" s="29">
        <f t="shared" si="39"/>
        <v>0.20000000000000018</v>
      </c>
      <c r="J87">
        <v>3</v>
      </c>
      <c r="K87">
        <v>3.1</v>
      </c>
      <c r="L87" s="29">
        <f t="shared" si="40"/>
        <v>0.10000000000000009</v>
      </c>
      <c r="M87" s="29">
        <f t="shared" si="41"/>
        <v>0.10000000000000009</v>
      </c>
      <c r="N87" s="57">
        <v>2.2</v>
      </c>
      <c r="O87" s="29">
        <v>2.1</v>
      </c>
      <c r="P87" s="29">
        <f t="shared" si="42"/>
        <v>-0.10000000000000009</v>
      </c>
      <c r="Q87" s="29">
        <f t="shared" si="43"/>
        <v>0.10000000000000009</v>
      </c>
      <c r="R87" s="31">
        <v>4.4</v>
      </c>
      <c r="S87" s="29">
        <v>4.4</v>
      </c>
      <c r="T87" s="29">
        <f t="shared" si="44"/>
        <v>0</v>
      </c>
      <c r="U87" s="29">
        <f t="shared" si="45"/>
        <v>0</v>
      </c>
      <c r="V87">
        <v>2.1</v>
      </c>
      <c r="W87">
        <v>2.2</v>
      </c>
      <c r="X87" s="29">
        <f t="shared" si="46"/>
        <v>0.10000000000000009</v>
      </c>
      <c r="Y87" s="29">
        <f t="shared" si="47"/>
        <v>0.10000000000000009</v>
      </c>
      <c r="Z87" s="57">
        <v>4.1</v>
      </c>
      <c r="AA87" s="29">
        <v>4</v>
      </c>
      <c r="AB87" s="29">
        <f t="shared" si="48"/>
        <v>-0.09999999999999964</v>
      </c>
      <c r="AC87" s="29">
        <f t="shared" si="49"/>
        <v>0.09999999999999964</v>
      </c>
      <c r="AD87" s="31">
        <v>1.2</v>
      </c>
      <c r="AE87" s="29">
        <v>1.2</v>
      </c>
      <c r="AF87" s="29">
        <f t="shared" si="50"/>
        <v>0</v>
      </c>
      <c r="AG87" s="29">
        <f t="shared" si="51"/>
        <v>0</v>
      </c>
      <c r="AH87">
        <v>-2.8</v>
      </c>
      <c r="AI87">
        <v>-2.6</v>
      </c>
      <c r="AJ87" s="29">
        <f t="shared" si="52"/>
        <v>0.19999999999999973</v>
      </c>
      <c r="AK87" s="29">
        <f t="shared" si="53"/>
        <v>0.19999999999999973</v>
      </c>
      <c r="AL87" s="57">
        <v>3.8</v>
      </c>
      <c r="AM87" s="29">
        <v>4.3</v>
      </c>
      <c r="AN87" s="29">
        <f t="shared" si="54"/>
        <v>0.5</v>
      </c>
      <c r="AO87" s="29">
        <f t="shared" si="55"/>
        <v>0.5</v>
      </c>
      <c r="AP87" s="31">
        <v>1.9</v>
      </c>
      <c r="AQ87" s="29">
        <v>2.6</v>
      </c>
      <c r="AR87" s="29">
        <f t="shared" si="56"/>
        <v>0.7000000000000002</v>
      </c>
      <c r="AS87" s="29">
        <f t="shared" si="57"/>
        <v>0.7000000000000002</v>
      </c>
      <c r="AT87">
        <v>-1.8</v>
      </c>
      <c r="AU87">
        <v>-1.7</v>
      </c>
      <c r="AV87" s="29">
        <f t="shared" si="58"/>
        <v>0.10000000000000009</v>
      </c>
      <c r="AW87" s="29">
        <f t="shared" si="59"/>
        <v>0.10000000000000009</v>
      </c>
      <c r="AX87" s="57">
        <v>5</v>
      </c>
      <c r="AY87" s="29">
        <v>4</v>
      </c>
      <c r="AZ87" s="29">
        <f t="shared" si="60"/>
        <v>-1</v>
      </c>
      <c r="BA87" s="29">
        <f t="shared" si="61"/>
        <v>1</v>
      </c>
      <c r="BB87" s="31">
        <v>0.1</v>
      </c>
      <c r="BC87" s="29">
        <v>-0.4</v>
      </c>
      <c r="BD87" s="29">
        <f t="shared" si="62"/>
        <v>-0.5</v>
      </c>
      <c r="BE87" s="29">
        <f t="shared" si="63"/>
        <v>0.5</v>
      </c>
      <c r="BF87">
        <v>-4.6</v>
      </c>
      <c r="BG87">
        <v>-4.3</v>
      </c>
      <c r="BH87" s="29">
        <f t="shared" si="64"/>
        <v>0.2999999999999998</v>
      </c>
      <c r="BI87" s="29">
        <f t="shared" si="65"/>
        <v>0.2999999999999998</v>
      </c>
      <c r="BJ87" s="57">
        <v>6.8</v>
      </c>
      <c r="BK87" s="29">
        <v>4.3</v>
      </c>
      <c r="BL87" s="29">
        <f t="shared" si="66"/>
        <v>-2.5</v>
      </c>
      <c r="BM87" s="29">
        <f t="shared" si="67"/>
        <v>2.5</v>
      </c>
      <c r="BN87" s="31">
        <v>9.5</v>
      </c>
      <c r="BO87" s="29">
        <v>7.1</v>
      </c>
      <c r="BP87" s="29">
        <f t="shared" si="68"/>
        <v>-2.4000000000000004</v>
      </c>
      <c r="BQ87" s="29">
        <f t="shared" si="69"/>
        <v>2.4000000000000004</v>
      </c>
      <c r="BR87">
        <v>2.6</v>
      </c>
      <c r="BS87">
        <v>2.6</v>
      </c>
      <c r="BT87" s="29">
        <f t="shared" si="70"/>
        <v>0</v>
      </c>
      <c r="BU87" s="29">
        <f t="shared" si="71"/>
        <v>0</v>
      </c>
    </row>
    <row r="88" spans="1:73" ht="12.75">
      <c r="A88" s="22" t="s">
        <v>350</v>
      </c>
      <c r="B88" s="31">
        <v>4.8</v>
      </c>
      <c r="C88" s="29">
        <v>5.2</v>
      </c>
      <c r="D88" s="29">
        <f t="shared" si="36"/>
        <v>0.40000000000000036</v>
      </c>
      <c r="E88" s="29">
        <f t="shared" si="37"/>
        <v>0.40000000000000036</v>
      </c>
      <c r="F88" s="31">
        <v>4.3</v>
      </c>
      <c r="G88" s="29">
        <v>4.8</v>
      </c>
      <c r="H88" s="29">
        <f t="shared" si="38"/>
        <v>0.5</v>
      </c>
      <c r="I88" s="29">
        <f t="shared" si="39"/>
        <v>0.5</v>
      </c>
      <c r="J88">
        <v>-0.4</v>
      </c>
      <c r="K88">
        <v>-0.4</v>
      </c>
      <c r="L88" s="29">
        <f t="shared" si="40"/>
        <v>0</v>
      </c>
      <c r="M88" s="29">
        <f t="shared" si="41"/>
        <v>0</v>
      </c>
      <c r="N88" s="57">
        <v>4.1</v>
      </c>
      <c r="O88" s="29">
        <v>4.5</v>
      </c>
      <c r="P88" s="29">
        <f t="shared" si="42"/>
        <v>0.40000000000000036</v>
      </c>
      <c r="Q88" s="29">
        <f t="shared" si="43"/>
        <v>0.40000000000000036</v>
      </c>
      <c r="R88" s="31">
        <v>4.2</v>
      </c>
      <c r="S88" s="29">
        <v>4.7</v>
      </c>
      <c r="T88" s="29">
        <f t="shared" si="44"/>
        <v>0.5</v>
      </c>
      <c r="U88" s="29">
        <f t="shared" si="45"/>
        <v>0.5</v>
      </c>
      <c r="V88">
        <v>0.1</v>
      </c>
      <c r="W88">
        <v>0.1</v>
      </c>
      <c r="X88" s="29">
        <f t="shared" si="46"/>
        <v>0</v>
      </c>
      <c r="Y88" s="29">
        <f t="shared" si="47"/>
        <v>0</v>
      </c>
      <c r="Z88" s="57">
        <v>4.5</v>
      </c>
      <c r="AA88" s="29">
        <v>3.7</v>
      </c>
      <c r="AB88" s="29">
        <f t="shared" si="48"/>
        <v>-0.7999999999999998</v>
      </c>
      <c r="AC88" s="29">
        <f t="shared" si="49"/>
        <v>0.7999999999999998</v>
      </c>
      <c r="AD88" s="31">
        <v>3.1</v>
      </c>
      <c r="AE88" s="29">
        <v>2.6</v>
      </c>
      <c r="AF88" s="29">
        <f t="shared" si="50"/>
        <v>-0.5</v>
      </c>
      <c r="AG88" s="29">
        <f t="shared" si="51"/>
        <v>0.5</v>
      </c>
      <c r="AH88">
        <v>-1.4</v>
      </c>
      <c r="AI88">
        <v>-1</v>
      </c>
      <c r="AJ88" s="29">
        <f t="shared" si="52"/>
        <v>0.3999999999999999</v>
      </c>
      <c r="AK88" s="29">
        <f t="shared" si="53"/>
        <v>0.3999999999999999</v>
      </c>
      <c r="AL88" s="57">
        <v>7.5</v>
      </c>
      <c r="AM88" s="29">
        <v>6.7</v>
      </c>
      <c r="AN88" s="29">
        <f t="shared" si="54"/>
        <v>-0.7999999999999998</v>
      </c>
      <c r="AO88" s="29">
        <f t="shared" si="55"/>
        <v>0.7999999999999998</v>
      </c>
      <c r="AP88" s="31">
        <v>7.5</v>
      </c>
      <c r="AQ88" s="29">
        <v>7</v>
      </c>
      <c r="AR88" s="29">
        <f t="shared" si="56"/>
        <v>-0.5</v>
      </c>
      <c r="AS88" s="29">
        <f t="shared" si="57"/>
        <v>0.5</v>
      </c>
      <c r="AT88">
        <v>0</v>
      </c>
      <c r="AU88">
        <v>0.3</v>
      </c>
      <c r="AV88" s="29">
        <f t="shared" si="58"/>
        <v>0.3</v>
      </c>
      <c r="AW88" s="29">
        <f t="shared" si="59"/>
        <v>0.3</v>
      </c>
      <c r="AX88" s="57">
        <v>1.7</v>
      </c>
      <c r="AY88" s="29">
        <v>0.3</v>
      </c>
      <c r="AZ88" s="29">
        <f t="shared" si="60"/>
        <v>-1.4</v>
      </c>
      <c r="BA88" s="29">
        <f t="shared" si="61"/>
        <v>1.4</v>
      </c>
      <c r="BB88" s="31">
        <v>-2.1</v>
      </c>
      <c r="BC88" s="29">
        <v>-2.8</v>
      </c>
      <c r="BD88" s="29">
        <f t="shared" si="62"/>
        <v>-0.6999999999999997</v>
      </c>
      <c r="BE88" s="29">
        <f t="shared" si="63"/>
        <v>0.6999999999999997</v>
      </c>
      <c r="BF88">
        <v>-3.7</v>
      </c>
      <c r="BG88">
        <v>-3.2</v>
      </c>
      <c r="BH88" s="29">
        <f t="shared" si="64"/>
        <v>0.5</v>
      </c>
      <c r="BI88" s="29">
        <f t="shared" si="65"/>
        <v>0.5</v>
      </c>
      <c r="BJ88" s="57">
        <v>3.2</v>
      </c>
      <c r="BK88" s="29">
        <v>3.2</v>
      </c>
      <c r="BL88" s="29">
        <f t="shared" si="66"/>
        <v>0</v>
      </c>
      <c r="BM88" s="29">
        <f t="shared" si="67"/>
        <v>0</v>
      </c>
      <c r="BN88" s="31">
        <v>4</v>
      </c>
      <c r="BO88" s="29">
        <v>4.1</v>
      </c>
      <c r="BP88" s="29">
        <f t="shared" si="68"/>
        <v>0.09999999999999964</v>
      </c>
      <c r="BQ88" s="29">
        <f t="shared" si="69"/>
        <v>0.09999999999999964</v>
      </c>
      <c r="BR88">
        <v>0.8</v>
      </c>
      <c r="BS88">
        <v>0.8</v>
      </c>
      <c r="BT88" s="29">
        <f t="shared" si="70"/>
        <v>0</v>
      </c>
      <c r="BU88" s="29">
        <f t="shared" si="71"/>
        <v>0</v>
      </c>
    </row>
    <row r="89" spans="1:73" ht="12.75">
      <c r="A89" s="22" t="s">
        <v>351</v>
      </c>
      <c r="B89" s="31">
        <v>-0.2</v>
      </c>
      <c r="C89" s="29">
        <v>-0.2</v>
      </c>
      <c r="D89" s="29">
        <f t="shared" si="36"/>
        <v>0</v>
      </c>
      <c r="E89" s="29">
        <f t="shared" si="37"/>
        <v>0</v>
      </c>
      <c r="F89" s="31">
        <v>1</v>
      </c>
      <c r="G89" s="29">
        <v>1</v>
      </c>
      <c r="H89" s="29">
        <f t="shared" si="38"/>
        <v>0</v>
      </c>
      <c r="I89" s="29">
        <f t="shared" si="39"/>
        <v>0</v>
      </c>
      <c r="J89">
        <v>1.2</v>
      </c>
      <c r="K89">
        <v>1.2</v>
      </c>
      <c r="L89" s="29">
        <f t="shared" si="40"/>
        <v>0</v>
      </c>
      <c r="M89" s="29">
        <f t="shared" si="41"/>
        <v>0</v>
      </c>
      <c r="N89" s="57">
        <v>-0.6</v>
      </c>
      <c r="O89" s="29">
        <v>-0.6</v>
      </c>
      <c r="P89" s="29">
        <f t="shared" si="42"/>
        <v>0</v>
      </c>
      <c r="Q89" s="29">
        <f t="shared" si="43"/>
        <v>0</v>
      </c>
      <c r="R89" s="31">
        <v>0.9</v>
      </c>
      <c r="S89" s="29">
        <v>0.9</v>
      </c>
      <c r="T89" s="29">
        <f t="shared" si="44"/>
        <v>0</v>
      </c>
      <c r="U89" s="29">
        <f t="shared" si="45"/>
        <v>0</v>
      </c>
      <c r="V89">
        <v>1.5</v>
      </c>
      <c r="W89">
        <v>1.5</v>
      </c>
      <c r="X89" s="29">
        <f t="shared" si="46"/>
        <v>0</v>
      </c>
      <c r="Y89" s="29">
        <f t="shared" si="47"/>
        <v>0</v>
      </c>
      <c r="Z89" s="57">
        <v>3.9</v>
      </c>
      <c r="AA89" s="29">
        <v>3.9</v>
      </c>
      <c r="AB89" s="29">
        <f t="shared" si="48"/>
        <v>0</v>
      </c>
      <c r="AC89" s="29">
        <f t="shared" si="49"/>
        <v>0</v>
      </c>
      <c r="AD89" s="31">
        <v>8.4</v>
      </c>
      <c r="AE89" s="29">
        <v>8.4</v>
      </c>
      <c r="AF89" s="29">
        <f t="shared" si="50"/>
        <v>0</v>
      </c>
      <c r="AG89" s="29">
        <f t="shared" si="51"/>
        <v>0</v>
      </c>
      <c r="AH89">
        <v>4.4</v>
      </c>
      <c r="AI89">
        <v>4.4</v>
      </c>
      <c r="AJ89" s="29">
        <f t="shared" si="52"/>
        <v>0</v>
      </c>
      <c r="AK89" s="29">
        <f t="shared" si="53"/>
        <v>0</v>
      </c>
      <c r="AL89" s="57">
        <v>8.2</v>
      </c>
      <c r="AM89" s="29">
        <v>8.2</v>
      </c>
      <c r="AN89" s="29">
        <f t="shared" si="54"/>
        <v>0</v>
      </c>
      <c r="AO89" s="29">
        <f t="shared" si="55"/>
        <v>0</v>
      </c>
      <c r="AP89" s="31">
        <v>13.7</v>
      </c>
      <c r="AQ89" s="29">
        <v>13.7</v>
      </c>
      <c r="AR89" s="29">
        <f t="shared" si="56"/>
        <v>0</v>
      </c>
      <c r="AS89" s="29">
        <f t="shared" si="57"/>
        <v>0</v>
      </c>
      <c r="AT89">
        <v>5.1</v>
      </c>
      <c r="AU89">
        <v>5.1</v>
      </c>
      <c r="AV89" s="29">
        <f t="shared" si="58"/>
        <v>0</v>
      </c>
      <c r="AW89" s="29">
        <f t="shared" si="59"/>
        <v>0</v>
      </c>
      <c r="AX89" s="57">
        <v>-1</v>
      </c>
      <c r="AY89" s="29">
        <v>-1</v>
      </c>
      <c r="AZ89" s="29">
        <f t="shared" si="60"/>
        <v>0</v>
      </c>
      <c r="BA89" s="29">
        <f t="shared" si="61"/>
        <v>0</v>
      </c>
      <c r="BB89" s="31">
        <v>2.1</v>
      </c>
      <c r="BC89" s="29">
        <v>2.1</v>
      </c>
      <c r="BD89" s="29">
        <f t="shared" si="62"/>
        <v>0</v>
      </c>
      <c r="BE89" s="29">
        <f t="shared" si="63"/>
        <v>0</v>
      </c>
      <c r="BF89">
        <v>3.2</v>
      </c>
      <c r="BG89">
        <v>3.2</v>
      </c>
      <c r="BH89" s="29">
        <f t="shared" si="64"/>
        <v>0</v>
      </c>
      <c r="BI89" s="29">
        <f t="shared" si="65"/>
        <v>0</v>
      </c>
      <c r="BJ89" s="57"/>
      <c r="BK89" s="29"/>
      <c r="BL89" s="29"/>
      <c r="BM89" s="29"/>
      <c r="BN89" s="31"/>
      <c r="BO89" s="29"/>
      <c r="BP89" s="29"/>
      <c r="BQ89" s="29"/>
      <c r="BT89" s="29"/>
      <c r="BU89" s="29"/>
    </row>
    <row r="90" spans="1:73" s="51" customFormat="1" ht="12.75">
      <c r="A90" s="23" t="s">
        <v>632</v>
      </c>
      <c r="D90" s="52">
        <f>AVERAGE(D8:D89)</f>
        <v>0.3963414634146339</v>
      </c>
      <c r="E90" s="52">
        <f>AVERAGE(E8:E89)</f>
        <v>1.781707317073171</v>
      </c>
      <c r="H90" s="52">
        <f>AVERAGE(H8:H89)</f>
        <v>0.3719512195121951</v>
      </c>
      <c r="I90" s="52">
        <f>AVERAGE(I8:I89)</f>
        <v>1.5548780487804876</v>
      </c>
      <c r="L90" s="52">
        <f>AVERAGE(L8:L89)</f>
        <v>-0.020731707317073206</v>
      </c>
      <c r="M90" s="52">
        <f>AVERAGE(M8:M89)</f>
        <v>1.0743902439024389</v>
      </c>
      <c r="N90" s="58"/>
      <c r="P90" s="52">
        <f>AVERAGE(P8:P89)</f>
        <v>0.4073170731707318</v>
      </c>
      <c r="Q90" s="52">
        <f>AVERAGE(Q8:Q89)</f>
        <v>1.7999999999999998</v>
      </c>
      <c r="T90" s="52">
        <f>AVERAGE(T8:T89)</f>
        <v>0.3353658536585366</v>
      </c>
      <c r="U90" s="52">
        <f>AVERAGE(U8:U89)</f>
        <v>1.5426829268292677</v>
      </c>
      <c r="X90" s="52">
        <f>AVERAGE(X8:X89)</f>
        <v>-0.07317073170731707</v>
      </c>
      <c r="Y90" s="52">
        <f>AVERAGE(Y8:Y89)</f>
        <v>1.0902439024390242</v>
      </c>
      <c r="Z90" s="58"/>
      <c r="AB90" s="52">
        <f>AVERAGE(AB8:AB89)</f>
        <v>0.028048780487804806</v>
      </c>
      <c r="AC90" s="52">
        <f>AVERAGE(AC8:AC89)</f>
        <v>2.120731707317075</v>
      </c>
      <c r="AF90" s="52">
        <f>AVERAGE(AF8:AF89)</f>
        <v>-0.059756097560975635</v>
      </c>
      <c r="AG90" s="52">
        <f>AVERAGE(AG8:AG89)</f>
        <v>1.654878048780487</v>
      </c>
      <c r="AJ90" s="52">
        <f>AVERAGE(AJ8:AJ89)</f>
        <v>-0.06097560975609756</v>
      </c>
      <c r="AK90" s="52">
        <f>AVERAGE(AK8:AK89)</f>
        <v>1.2780487804878051</v>
      </c>
      <c r="AL90" s="58"/>
      <c r="AN90" s="52">
        <f>AVERAGE(AN8:AN89)</f>
        <v>-0.08292682926829273</v>
      </c>
      <c r="AO90" s="52">
        <f>AVERAGE(AO8:AO89)</f>
        <v>2.7731707317073164</v>
      </c>
      <c r="AR90" s="52">
        <f>AVERAGE(AR8:AR89)</f>
        <v>-0.04146341463414639</v>
      </c>
      <c r="AS90" s="52">
        <f>AVERAGE(AS8:AS89)</f>
        <v>2.212195121951219</v>
      </c>
      <c r="AV90" s="52">
        <f>AVERAGE(AV8:AV89)</f>
        <v>0.05487804878048775</v>
      </c>
      <c r="AW90" s="52">
        <f>AVERAGE(AW8:AW89)</f>
        <v>1.423170731707317</v>
      </c>
      <c r="AX90" s="58"/>
      <c r="AZ90" s="52">
        <f>AVERAGE(AZ8:AZ89)</f>
        <v>0.08292682926829271</v>
      </c>
      <c r="BA90" s="52">
        <f>AVERAGE(BA8:BA89)</f>
        <v>2.1609756097560986</v>
      </c>
      <c r="BD90" s="52">
        <f>AVERAGE(BD8:BD89)</f>
        <v>-0.17560975609756094</v>
      </c>
      <c r="BE90" s="52">
        <f>AVERAGE(BE8:BE89)</f>
        <v>1.7268292682926825</v>
      </c>
      <c r="BH90" s="52">
        <f>AVERAGE(BH8:BH89)</f>
        <v>-0.224390243902439</v>
      </c>
      <c r="BI90" s="52">
        <f>AVERAGE(BI8:BI89)</f>
        <v>1.3756097560975604</v>
      </c>
      <c r="BJ90" s="58"/>
      <c r="BL90" s="52">
        <f>AVERAGE(BL8:BL89)</f>
        <v>-0.11975308641975312</v>
      </c>
      <c r="BM90" s="52">
        <f>AVERAGE(BM8:BM89)</f>
        <v>2.013580246913581</v>
      </c>
      <c r="BP90" s="52">
        <f>AVERAGE(BP8:BP89)</f>
        <v>-0.11604938271604966</v>
      </c>
      <c r="BQ90" s="52">
        <f>AVERAGE(BQ8:BQ89)</f>
        <v>1.8197530864197538</v>
      </c>
      <c r="BT90" s="52">
        <f>AVERAGE(BT8:BT89)</f>
        <v>-0.017283950617283998</v>
      </c>
      <c r="BU90" s="52">
        <f>AVERAGE(BU8:BU89)</f>
        <v>1.037037037037037</v>
      </c>
    </row>
  </sheetData>
  <mergeCells count="24">
    <mergeCell ref="B5:M5"/>
    <mergeCell ref="B6:E6"/>
    <mergeCell ref="F6:I6"/>
    <mergeCell ref="J6:M6"/>
    <mergeCell ref="N5:Y5"/>
    <mergeCell ref="N6:Q6"/>
    <mergeCell ref="R6:U6"/>
    <mergeCell ref="V6:Y6"/>
    <mergeCell ref="Z5:AK5"/>
    <mergeCell ref="Z6:AC6"/>
    <mergeCell ref="AD6:AG6"/>
    <mergeCell ref="AH6:AK6"/>
    <mergeCell ref="AL5:AW5"/>
    <mergeCell ref="AL6:AO6"/>
    <mergeCell ref="AP6:AS6"/>
    <mergeCell ref="AT6:AW6"/>
    <mergeCell ref="AX5:BI5"/>
    <mergeCell ref="AX6:BA6"/>
    <mergeCell ref="BB6:BE6"/>
    <mergeCell ref="BF6:BI6"/>
    <mergeCell ref="BJ5:BU5"/>
    <mergeCell ref="BJ6:BM6"/>
    <mergeCell ref="BN6:BQ6"/>
    <mergeCell ref="BR6:BU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90"/>
  <sheetViews>
    <sheetView workbookViewId="0" topLeftCell="A1">
      <selection activeCell="BT41" sqref="BT41:BU41"/>
    </sheetView>
  </sheetViews>
  <sheetFormatPr defaultColWidth="9.140625" defaultRowHeight="12.75"/>
  <cols>
    <col min="4" max="4" width="11.421875" style="0" customWidth="1"/>
    <col min="5" max="5" width="17.140625" style="0" customWidth="1"/>
    <col min="8" max="8" width="12.421875" style="0" customWidth="1"/>
    <col min="9" max="9" width="18.57421875" style="0" customWidth="1"/>
    <col min="12" max="12" width="11.8515625" style="0" customWidth="1"/>
    <col min="13" max="13" width="16.421875" style="0" customWidth="1"/>
    <col min="14" max="14" width="9.140625" style="53" customWidth="1"/>
    <col min="16" max="16" width="11.421875" style="0" customWidth="1"/>
    <col min="17" max="17" width="17.140625" style="0" customWidth="1"/>
    <col min="20" max="20" width="12.421875" style="0" customWidth="1"/>
    <col min="21" max="21" width="18.57421875" style="0" customWidth="1"/>
    <col min="24" max="24" width="11.8515625" style="0" customWidth="1"/>
    <col min="25" max="25" width="16.421875" style="0" customWidth="1"/>
    <col min="26" max="26" width="9.140625" style="53" customWidth="1"/>
    <col min="28" max="28" width="11.421875" style="0" customWidth="1"/>
    <col min="29" max="29" width="17.140625" style="0" customWidth="1"/>
    <col min="32" max="32" width="12.421875" style="0" customWidth="1"/>
    <col min="33" max="33" width="18.57421875" style="0" customWidth="1"/>
    <col min="36" max="36" width="11.8515625" style="0" customWidth="1"/>
    <col min="37" max="37" width="16.421875" style="0" customWidth="1"/>
    <col min="38" max="38" width="9.140625" style="53" customWidth="1"/>
    <col min="40" max="40" width="11.421875" style="0" customWidth="1"/>
    <col min="41" max="41" width="17.140625" style="0" customWidth="1"/>
    <col min="44" max="44" width="12.421875" style="0" customWidth="1"/>
    <col min="45" max="45" width="18.57421875" style="0" customWidth="1"/>
    <col min="48" max="48" width="11.8515625" style="0" customWidth="1"/>
    <col min="49" max="49" width="16.421875" style="0" customWidth="1"/>
    <col min="50" max="50" width="9.140625" style="53" customWidth="1"/>
    <col min="52" max="52" width="11.421875" style="0" customWidth="1"/>
    <col min="53" max="53" width="17.140625" style="0" customWidth="1"/>
    <col min="56" max="56" width="12.421875" style="0" customWidth="1"/>
    <col min="57" max="57" width="18.57421875" style="0" customWidth="1"/>
    <col min="60" max="60" width="11.8515625" style="0" customWidth="1"/>
    <col min="61" max="61" width="16.421875" style="0" customWidth="1"/>
    <col min="62" max="62" width="9.140625" style="53" customWidth="1"/>
    <col min="64" max="64" width="11.421875" style="0" customWidth="1"/>
    <col min="65" max="65" width="17.140625" style="0" customWidth="1"/>
    <col min="68" max="68" width="12.421875" style="0" customWidth="1"/>
    <col min="69" max="69" width="18.57421875" style="0" customWidth="1"/>
    <col min="72" max="72" width="11.8515625" style="0" customWidth="1"/>
    <col min="73" max="73" width="16.421875" style="0" customWidth="1"/>
  </cols>
  <sheetData>
    <row r="1" ht="12.75">
      <c r="A1" s="11" t="s">
        <v>624</v>
      </c>
    </row>
    <row r="2" ht="12.75">
      <c r="A2" t="s">
        <v>635</v>
      </c>
    </row>
    <row r="3" ht="12.75">
      <c r="A3" t="s">
        <v>626</v>
      </c>
    </row>
    <row r="5" spans="2:73" s="11" customFormat="1" ht="12.75">
      <c r="B5" s="61" t="s">
        <v>616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633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 t="s">
        <v>634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 t="s">
        <v>619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 t="s">
        <v>620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 t="s">
        <v>621</v>
      </c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</row>
    <row r="6" spans="2:73" s="11" customFormat="1" ht="12.75">
      <c r="B6" s="62" t="s">
        <v>627</v>
      </c>
      <c r="C6" s="62"/>
      <c r="D6" s="62"/>
      <c r="E6" s="62"/>
      <c r="F6" s="63" t="s">
        <v>628</v>
      </c>
      <c r="G6" s="63"/>
      <c r="H6" s="63"/>
      <c r="I6" s="63"/>
      <c r="J6" s="64" t="s">
        <v>629</v>
      </c>
      <c r="K6" s="64"/>
      <c r="L6" s="64"/>
      <c r="M6" s="64"/>
      <c r="N6" s="62" t="s">
        <v>627</v>
      </c>
      <c r="O6" s="62"/>
      <c r="P6" s="62"/>
      <c r="Q6" s="62"/>
      <c r="R6" s="63" t="s">
        <v>628</v>
      </c>
      <c r="S6" s="63"/>
      <c r="T6" s="63"/>
      <c r="U6" s="63"/>
      <c r="V6" s="64" t="s">
        <v>629</v>
      </c>
      <c r="W6" s="64"/>
      <c r="X6" s="64"/>
      <c r="Y6" s="64"/>
      <c r="Z6" s="62" t="s">
        <v>627</v>
      </c>
      <c r="AA6" s="62"/>
      <c r="AB6" s="62"/>
      <c r="AC6" s="62"/>
      <c r="AD6" s="63" t="s">
        <v>628</v>
      </c>
      <c r="AE6" s="63"/>
      <c r="AF6" s="63"/>
      <c r="AG6" s="63"/>
      <c r="AH6" s="64" t="s">
        <v>629</v>
      </c>
      <c r="AI6" s="64"/>
      <c r="AJ6" s="64"/>
      <c r="AK6" s="64"/>
      <c r="AL6" s="62" t="s">
        <v>627</v>
      </c>
      <c r="AM6" s="62"/>
      <c r="AN6" s="62"/>
      <c r="AO6" s="62"/>
      <c r="AP6" s="63" t="s">
        <v>628</v>
      </c>
      <c r="AQ6" s="63"/>
      <c r="AR6" s="63"/>
      <c r="AS6" s="63"/>
      <c r="AT6" s="64" t="s">
        <v>629</v>
      </c>
      <c r="AU6" s="64"/>
      <c r="AV6" s="64"/>
      <c r="AW6" s="64"/>
      <c r="AX6" s="62" t="s">
        <v>627</v>
      </c>
      <c r="AY6" s="62"/>
      <c r="AZ6" s="62"/>
      <c r="BA6" s="62"/>
      <c r="BB6" s="63" t="s">
        <v>628</v>
      </c>
      <c r="BC6" s="63"/>
      <c r="BD6" s="63"/>
      <c r="BE6" s="63"/>
      <c r="BF6" s="64" t="s">
        <v>629</v>
      </c>
      <c r="BG6" s="64"/>
      <c r="BH6" s="64"/>
      <c r="BI6" s="64"/>
      <c r="BJ6" s="62" t="s">
        <v>627</v>
      </c>
      <c r="BK6" s="62"/>
      <c r="BL6" s="62"/>
      <c r="BM6" s="62"/>
      <c r="BN6" s="63" t="s">
        <v>628</v>
      </c>
      <c r="BO6" s="63"/>
      <c r="BP6" s="63"/>
      <c r="BQ6" s="63"/>
      <c r="BR6" s="64" t="s">
        <v>629</v>
      </c>
      <c r="BS6" s="64"/>
      <c r="BT6" s="64"/>
      <c r="BU6" s="64"/>
    </row>
    <row r="7" spans="1:73" ht="33" customHeight="1">
      <c r="A7" s="22" t="s">
        <v>262</v>
      </c>
      <c r="B7" s="12" t="s">
        <v>267</v>
      </c>
      <c r="C7" s="12" t="s">
        <v>268</v>
      </c>
      <c r="D7" s="12" t="s">
        <v>630</v>
      </c>
      <c r="E7" s="12" t="s">
        <v>631</v>
      </c>
      <c r="F7" s="12" t="s">
        <v>267</v>
      </c>
      <c r="G7" s="12" t="s">
        <v>268</v>
      </c>
      <c r="H7" s="12" t="s">
        <v>630</v>
      </c>
      <c r="I7" s="12" t="s">
        <v>631</v>
      </c>
      <c r="J7" s="12" t="s">
        <v>267</v>
      </c>
      <c r="K7" s="12" t="s">
        <v>268</v>
      </c>
      <c r="L7" s="12" t="s">
        <v>630</v>
      </c>
      <c r="M7" s="12" t="s">
        <v>631</v>
      </c>
      <c r="N7" s="54" t="s">
        <v>267</v>
      </c>
      <c r="O7" s="12" t="s">
        <v>268</v>
      </c>
      <c r="P7" s="12" t="s">
        <v>630</v>
      </c>
      <c r="Q7" s="12" t="s">
        <v>631</v>
      </c>
      <c r="R7" s="12" t="s">
        <v>267</v>
      </c>
      <c r="S7" s="12" t="s">
        <v>268</v>
      </c>
      <c r="T7" s="12" t="s">
        <v>630</v>
      </c>
      <c r="U7" s="12" t="s">
        <v>631</v>
      </c>
      <c r="V7" s="12" t="s">
        <v>267</v>
      </c>
      <c r="W7" s="12" t="s">
        <v>268</v>
      </c>
      <c r="X7" s="12" t="s">
        <v>630</v>
      </c>
      <c r="Y7" s="12" t="s">
        <v>631</v>
      </c>
      <c r="Z7" s="54" t="s">
        <v>267</v>
      </c>
      <c r="AA7" s="12" t="s">
        <v>268</v>
      </c>
      <c r="AB7" s="12" t="s">
        <v>630</v>
      </c>
      <c r="AC7" s="12" t="s">
        <v>631</v>
      </c>
      <c r="AD7" s="12" t="s">
        <v>267</v>
      </c>
      <c r="AE7" s="12" t="s">
        <v>268</v>
      </c>
      <c r="AF7" s="12" t="s">
        <v>630</v>
      </c>
      <c r="AG7" s="12" t="s">
        <v>631</v>
      </c>
      <c r="AH7" s="12" t="s">
        <v>267</v>
      </c>
      <c r="AI7" s="12" t="s">
        <v>268</v>
      </c>
      <c r="AJ7" s="12" t="s">
        <v>630</v>
      </c>
      <c r="AK7" s="12" t="s">
        <v>631</v>
      </c>
      <c r="AL7" s="54" t="s">
        <v>267</v>
      </c>
      <c r="AM7" s="12" t="s">
        <v>268</v>
      </c>
      <c r="AN7" s="12" t="s">
        <v>630</v>
      </c>
      <c r="AO7" s="12" t="s">
        <v>631</v>
      </c>
      <c r="AP7" s="12" t="s">
        <v>267</v>
      </c>
      <c r="AQ7" s="12" t="s">
        <v>268</v>
      </c>
      <c r="AR7" s="12" t="s">
        <v>630</v>
      </c>
      <c r="AS7" s="12" t="s">
        <v>631</v>
      </c>
      <c r="AT7" s="12" t="s">
        <v>267</v>
      </c>
      <c r="AU7" s="12" t="s">
        <v>268</v>
      </c>
      <c r="AV7" s="12" t="s">
        <v>630</v>
      </c>
      <c r="AW7" s="12" t="s">
        <v>631</v>
      </c>
      <c r="AX7" s="54" t="s">
        <v>267</v>
      </c>
      <c r="AY7" s="12" t="s">
        <v>268</v>
      </c>
      <c r="AZ7" s="12" t="s">
        <v>630</v>
      </c>
      <c r="BA7" s="12" t="s">
        <v>631</v>
      </c>
      <c r="BB7" s="12" t="s">
        <v>267</v>
      </c>
      <c r="BC7" s="12" t="s">
        <v>268</v>
      </c>
      <c r="BD7" s="12" t="s">
        <v>630</v>
      </c>
      <c r="BE7" s="12" t="s">
        <v>631</v>
      </c>
      <c r="BF7" s="12" t="s">
        <v>267</v>
      </c>
      <c r="BG7" s="12" t="s">
        <v>268</v>
      </c>
      <c r="BH7" s="12" t="s">
        <v>630</v>
      </c>
      <c r="BI7" s="12" t="s">
        <v>631</v>
      </c>
      <c r="BJ7" s="54" t="s">
        <v>267</v>
      </c>
      <c r="BK7" s="12" t="s">
        <v>268</v>
      </c>
      <c r="BL7" s="12" t="s">
        <v>630</v>
      </c>
      <c r="BM7" s="12" t="s">
        <v>631</v>
      </c>
      <c r="BN7" s="12" t="s">
        <v>267</v>
      </c>
      <c r="BO7" s="12" t="s">
        <v>268</v>
      </c>
      <c r="BP7" s="12" t="s">
        <v>630</v>
      </c>
      <c r="BQ7" s="12" t="s">
        <v>631</v>
      </c>
      <c r="BR7" s="12" t="s">
        <v>267</v>
      </c>
      <c r="BS7" s="12" t="s">
        <v>268</v>
      </c>
      <c r="BT7" s="12" t="s">
        <v>630</v>
      </c>
      <c r="BU7" s="12" t="s">
        <v>631</v>
      </c>
    </row>
    <row r="8" spans="1:73" ht="12.75">
      <c r="A8" s="29" t="s">
        <v>270</v>
      </c>
      <c r="B8" s="29">
        <v>0.9</v>
      </c>
      <c r="C8" s="29">
        <v>2.7</v>
      </c>
      <c r="D8" s="29">
        <f>C8-B8</f>
        <v>1.8000000000000003</v>
      </c>
      <c r="E8" s="29">
        <f>ABS(D8)</f>
        <v>1.8000000000000003</v>
      </c>
      <c r="F8" s="29">
        <v>2.7</v>
      </c>
      <c r="G8" s="29">
        <v>4.8</v>
      </c>
      <c r="H8" s="29">
        <f>G8-F8</f>
        <v>2.0999999999999996</v>
      </c>
      <c r="I8" s="29">
        <f>ABS(H8)</f>
        <v>2.0999999999999996</v>
      </c>
      <c r="J8">
        <v>1.8</v>
      </c>
      <c r="K8">
        <v>2</v>
      </c>
      <c r="L8" s="29">
        <f>K8-J8</f>
        <v>0.19999999999999996</v>
      </c>
      <c r="M8" s="29">
        <f>ABS(L8)</f>
        <v>0.19999999999999996</v>
      </c>
      <c r="N8" s="55">
        <v>0.4</v>
      </c>
      <c r="O8" s="29">
        <v>1.8</v>
      </c>
      <c r="P8" s="29">
        <f>O8-N8</f>
        <v>1.4</v>
      </c>
      <c r="Q8" s="29">
        <f>ABS(P8)</f>
        <v>1.4</v>
      </c>
      <c r="R8" s="29">
        <v>2.7</v>
      </c>
      <c r="S8" s="29">
        <v>4.3</v>
      </c>
      <c r="T8" s="29">
        <f>S8-R8</f>
        <v>1.5999999999999996</v>
      </c>
      <c r="U8" s="29">
        <f>ABS(T8)</f>
        <v>1.5999999999999996</v>
      </c>
      <c r="V8">
        <v>2.3</v>
      </c>
      <c r="W8">
        <v>2.4</v>
      </c>
      <c r="X8" s="29">
        <f>W8-V8</f>
        <v>0.10000000000000009</v>
      </c>
      <c r="Y8" s="29">
        <f>ABS(X8)</f>
        <v>0.10000000000000009</v>
      </c>
      <c r="Z8" s="55">
        <v>2.2</v>
      </c>
      <c r="AA8" s="29">
        <v>3.6</v>
      </c>
      <c r="AB8" s="29">
        <f>AA8-Z8</f>
        <v>1.4</v>
      </c>
      <c r="AC8" s="29">
        <f>ABS(AB8)</f>
        <v>1.4</v>
      </c>
      <c r="AD8" s="29">
        <v>1.3</v>
      </c>
      <c r="AE8" s="29">
        <v>2.2</v>
      </c>
      <c r="AF8" s="29">
        <f>AE8-AD8</f>
        <v>0.9000000000000001</v>
      </c>
      <c r="AG8" s="29">
        <f>ABS(AF8)</f>
        <v>0.9000000000000001</v>
      </c>
      <c r="AH8">
        <v>-0.9</v>
      </c>
      <c r="AI8">
        <v>-1.3</v>
      </c>
      <c r="AJ8" s="29">
        <f>AI8-AH8</f>
        <v>-0.4</v>
      </c>
      <c r="AK8" s="29">
        <f>ABS(AJ8)</f>
        <v>0.4</v>
      </c>
      <c r="AL8" s="55">
        <v>2.1</v>
      </c>
      <c r="AM8" s="29">
        <v>2.2</v>
      </c>
      <c r="AN8" s="29">
        <f>AM8-AL8</f>
        <v>0.10000000000000009</v>
      </c>
      <c r="AO8" s="29">
        <f>ABS(AN8)</f>
        <v>0.10000000000000009</v>
      </c>
      <c r="AP8" s="29">
        <v>1</v>
      </c>
      <c r="AQ8" s="29">
        <v>1.2</v>
      </c>
      <c r="AR8" s="29">
        <f>AQ8-AP8</f>
        <v>0.19999999999999996</v>
      </c>
      <c r="AS8" s="29">
        <f>ABS(AR8)</f>
        <v>0.19999999999999996</v>
      </c>
      <c r="AT8">
        <v>-1.1</v>
      </c>
      <c r="AU8">
        <v>-1</v>
      </c>
      <c r="AV8" s="29">
        <f>AU8-AT8</f>
        <v>0.10000000000000009</v>
      </c>
      <c r="AW8" s="29">
        <f>ABS(AV8)</f>
        <v>0.10000000000000009</v>
      </c>
      <c r="AX8" s="55">
        <v>2.3</v>
      </c>
      <c r="AY8" s="29">
        <v>4.7</v>
      </c>
      <c r="AZ8" s="29">
        <f>AY8-AX8</f>
        <v>2.4000000000000004</v>
      </c>
      <c r="BA8" s="29">
        <f>ABS(AZ8)</f>
        <v>2.4000000000000004</v>
      </c>
      <c r="BB8" s="29">
        <v>1.7</v>
      </c>
      <c r="BC8" s="29">
        <v>2.7</v>
      </c>
      <c r="BD8" s="29">
        <f>BC8-BB8</f>
        <v>1.0000000000000002</v>
      </c>
      <c r="BE8" s="29">
        <f>ABS(BD8)</f>
        <v>1.0000000000000002</v>
      </c>
      <c r="BF8">
        <v>-0.6</v>
      </c>
      <c r="BG8">
        <v>-1.9</v>
      </c>
      <c r="BH8" s="29">
        <f>BG8-BF8</f>
        <v>-1.2999999999999998</v>
      </c>
      <c r="BI8" s="29">
        <f>ABS(BH8)</f>
        <v>1.2999999999999998</v>
      </c>
      <c r="BJ8" s="55">
        <v>1</v>
      </c>
      <c r="BK8" s="29">
        <v>2.8</v>
      </c>
      <c r="BL8" s="29">
        <f>BK8-BJ8</f>
        <v>1.7999999999999998</v>
      </c>
      <c r="BM8" s="29">
        <f>ABS(BL8)</f>
        <v>1.7999999999999998</v>
      </c>
      <c r="BN8" s="29">
        <v>3.2</v>
      </c>
      <c r="BO8" s="29">
        <v>4.8</v>
      </c>
      <c r="BP8" s="29">
        <f>BO8-BN8</f>
        <v>1.5999999999999996</v>
      </c>
      <c r="BQ8" s="29">
        <f>ABS(BP8)</f>
        <v>1.5999999999999996</v>
      </c>
      <c r="BR8">
        <v>2.2</v>
      </c>
      <c r="BS8">
        <v>2</v>
      </c>
      <c r="BT8" s="29">
        <f>BS8-BR8</f>
        <v>-0.20000000000000018</v>
      </c>
      <c r="BU8" s="29">
        <f>ABS(BT8)</f>
        <v>0.20000000000000018</v>
      </c>
    </row>
    <row r="9" spans="1:73" ht="12.75">
      <c r="A9" s="29" t="s">
        <v>271</v>
      </c>
      <c r="B9" s="29">
        <v>0.4</v>
      </c>
      <c r="C9" s="29">
        <v>2.9</v>
      </c>
      <c r="D9" s="29">
        <f aca="true" t="shared" si="0" ref="D9:D72">C9-B9</f>
        <v>2.5</v>
      </c>
      <c r="E9" s="29">
        <f aca="true" t="shared" si="1" ref="E9:E72">ABS(D9)</f>
        <v>2.5</v>
      </c>
      <c r="F9" s="29">
        <v>2.7</v>
      </c>
      <c r="G9" s="29">
        <v>4.7</v>
      </c>
      <c r="H9" s="29">
        <f aca="true" t="shared" si="2" ref="H9:H72">G9-F9</f>
        <v>2</v>
      </c>
      <c r="I9" s="29">
        <f aca="true" t="shared" si="3" ref="I9:I72">ABS(H9)</f>
        <v>2</v>
      </c>
      <c r="J9">
        <v>2.3</v>
      </c>
      <c r="K9">
        <v>1.8</v>
      </c>
      <c r="L9" s="29">
        <f aca="true" t="shared" si="4" ref="L9:L72">K9-J9</f>
        <v>-0.4999999999999998</v>
      </c>
      <c r="M9" s="29">
        <f aca="true" t="shared" si="5" ref="M9:M72">ABS(L9)</f>
        <v>0.4999999999999998</v>
      </c>
      <c r="N9" s="55">
        <v>-0.1</v>
      </c>
      <c r="O9" s="29">
        <v>2.2</v>
      </c>
      <c r="P9" s="29">
        <f aca="true" t="shared" si="6" ref="P9:P72">O9-N9</f>
        <v>2.3000000000000003</v>
      </c>
      <c r="Q9" s="29">
        <f aca="true" t="shared" si="7" ref="Q9:Q72">ABS(P9)</f>
        <v>2.3000000000000003</v>
      </c>
      <c r="R9" s="29">
        <v>2.8</v>
      </c>
      <c r="S9" s="29">
        <v>4.5</v>
      </c>
      <c r="T9" s="29">
        <f aca="true" t="shared" si="8" ref="T9:T72">S9-R9</f>
        <v>1.7000000000000002</v>
      </c>
      <c r="U9" s="29">
        <f aca="true" t="shared" si="9" ref="U9:U72">ABS(T9)</f>
        <v>1.7000000000000002</v>
      </c>
      <c r="V9">
        <v>2.8</v>
      </c>
      <c r="W9">
        <v>2.2</v>
      </c>
      <c r="X9" s="29">
        <f aca="true" t="shared" si="10" ref="X9:X72">W9-V9</f>
        <v>-0.5999999999999996</v>
      </c>
      <c r="Y9" s="29">
        <f aca="true" t="shared" si="11" ref="Y9:Y72">ABS(X9)</f>
        <v>0.5999999999999996</v>
      </c>
      <c r="Z9" s="55">
        <v>2.3</v>
      </c>
      <c r="AA9" s="29">
        <v>4.1</v>
      </c>
      <c r="AB9" s="29">
        <f aca="true" t="shared" si="12" ref="AB9:AB72">AA9-Z9</f>
        <v>1.7999999999999998</v>
      </c>
      <c r="AC9" s="29">
        <f aca="true" t="shared" si="13" ref="AC9:AC72">ABS(AB9)</f>
        <v>1.7999999999999998</v>
      </c>
      <c r="AD9" s="29">
        <v>1.8</v>
      </c>
      <c r="AE9" s="29">
        <v>2.7</v>
      </c>
      <c r="AF9" s="29">
        <f aca="true" t="shared" si="14" ref="AF9:AF72">AE9-AD9</f>
        <v>0.9000000000000001</v>
      </c>
      <c r="AG9" s="29">
        <f aca="true" t="shared" si="15" ref="AG9:AG72">ABS(AF9)</f>
        <v>0.9000000000000001</v>
      </c>
      <c r="AH9">
        <v>-0.4</v>
      </c>
      <c r="AI9">
        <v>-1.3</v>
      </c>
      <c r="AJ9" s="29">
        <f aca="true" t="shared" si="16" ref="AJ9:AJ72">AI9-AH9</f>
        <v>-0.9</v>
      </c>
      <c r="AK9" s="29">
        <f aca="true" t="shared" si="17" ref="AK9:AK72">ABS(AJ9)</f>
        <v>0.9</v>
      </c>
      <c r="AL9" s="55">
        <v>2.4</v>
      </c>
      <c r="AM9" s="29">
        <v>3.8</v>
      </c>
      <c r="AN9" s="29">
        <f aca="true" t="shared" si="18" ref="AN9:AN72">AM9-AL9</f>
        <v>1.4</v>
      </c>
      <c r="AO9" s="29">
        <f aca="true" t="shared" si="19" ref="AO9:AO72">ABS(AN9)</f>
        <v>1.4</v>
      </c>
      <c r="AP9" s="29">
        <v>1.3</v>
      </c>
      <c r="AQ9" s="29">
        <v>2.1</v>
      </c>
      <c r="AR9" s="29">
        <f aca="true" t="shared" si="20" ref="AR9:AR72">AQ9-AP9</f>
        <v>0.8</v>
      </c>
      <c r="AS9" s="29">
        <f aca="true" t="shared" si="21" ref="AS9:AS72">ABS(AR9)</f>
        <v>0.8</v>
      </c>
      <c r="AT9">
        <v>-1.1</v>
      </c>
      <c r="AU9">
        <v>-1.6</v>
      </c>
      <c r="AV9" s="29">
        <f aca="true" t="shared" si="22" ref="AV9:AV72">AU9-AT9</f>
        <v>-0.5</v>
      </c>
      <c r="AW9" s="29">
        <f aca="true" t="shared" si="23" ref="AW9:AW72">ABS(AV9)</f>
        <v>0.5</v>
      </c>
      <c r="AX9" s="55">
        <v>2.1</v>
      </c>
      <c r="AY9" s="29">
        <v>3.8</v>
      </c>
      <c r="AZ9" s="29">
        <f aca="true" t="shared" si="24" ref="AZ9:AZ72">AY9-AX9</f>
        <v>1.6999999999999997</v>
      </c>
      <c r="BA9" s="29">
        <f aca="true" t="shared" si="25" ref="BA9:BA72">ABS(AZ9)</f>
        <v>1.6999999999999997</v>
      </c>
      <c r="BB9" s="29">
        <v>2.6</v>
      </c>
      <c r="BC9" s="29">
        <v>2.8</v>
      </c>
      <c r="BD9" s="29">
        <f aca="true" t="shared" si="26" ref="BD9:BD72">BC9-BB9</f>
        <v>0.19999999999999973</v>
      </c>
      <c r="BE9" s="29">
        <f aca="true" t="shared" si="27" ref="BE9:BE72">ABS(BD9)</f>
        <v>0.19999999999999973</v>
      </c>
      <c r="BF9">
        <v>0.5</v>
      </c>
      <c r="BG9">
        <v>-0.9</v>
      </c>
      <c r="BH9" s="29">
        <f aca="true" t="shared" si="28" ref="BH9:BH72">BG9-BF9</f>
        <v>-1.4</v>
      </c>
      <c r="BI9" s="29">
        <f aca="true" t="shared" si="29" ref="BI9:BI72">ABS(BH9)</f>
        <v>1.4</v>
      </c>
      <c r="BJ9" s="55">
        <v>0.1</v>
      </c>
      <c r="BK9" s="29">
        <v>2.7</v>
      </c>
      <c r="BL9" s="29">
        <f aca="true" t="shared" si="30" ref="BL9:BL72">BK9-BJ9</f>
        <v>2.6</v>
      </c>
      <c r="BM9" s="29">
        <f aca="true" t="shared" si="31" ref="BM9:BM72">ABS(BL9)</f>
        <v>2.6</v>
      </c>
      <c r="BN9" s="29">
        <v>2.5</v>
      </c>
      <c r="BO9" s="29">
        <v>4</v>
      </c>
      <c r="BP9" s="29">
        <f aca="true" t="shared" si="32" ref="BP9:BP72">BO9-BN9</f>
        <v>1.5</v>
      </c>
      <c r="BQ9" s="29">
        <f aca="true" t="shared" si="33" ref="BQ9:BQ72">ABS(BP9)</f>
        <v>1.5</v>
      </c>
      <c r="BR9">
        <v>2.4</v>
      </c>
      <c r="BS9">
        <v>1.2</v>
      </c>
      <c r="BT9" s="29">
        <f aca="true" t="shared" si="34" ref="BT9:BT72">BS9-BR9</f>
        <v>-1.2</v>
      </c>
      <c r="BU9" s="29">
        <f aca="true" t="shared" si="35" ref="BU9:BU72">ABS(BT9)</f>
        <v>1.2</v>
      </c>
    </row>
    <row r="10" spans="1:73" ht="12.75">
      <c r="A10" s="29" t="s">
        <v>272</v>
      </c>
      <c r="B10" s="29">
        <v>0.2</v>
      </c>
      <c r="C10" s="29">
        <v>3.6</v>
      </c>
      <c r="D10" s="29">
        <f t="shared" si="0"/>
        <v>3.4</v>
      </c>
      <c r="E10" s="29">
        <f t="shared" si="1"/>
        <v>3.4</v>
      </c>
      <c r="F10" s="29">
        <v>2.3</v>
      </c>
      <c r="G10" s="29">
        <v>4.7</v>
      </c>
      <c r="H10" s="29">
        <f t="shared" si="2"/>
        <v>2.4000000000000004</v>
      </c>
      <c r="I10" s="29">
        <f t="shared" si="3"/>
        <v>2.4000000000000004</v>
      </c>
      <c r="J10">
        <v>2</v>
      </c>
      <c r="K10">
        <v>1</v>
      </c>
      <c r="L10" s="29">
        <f t="shared" si="4"/>
        <v>-1</v>
      </c>
      <c r="M10" s="29">
        <f t="shared" si="5"/>
        <v>1</v>
      </c>
      <c r="N10" s="55">
        <v>0</v>
      </c>
      <c r="O10" s="29">
        <v>3.3</v>
      </c>
      <c r="P10" s="29">
        <f t="shared" si="6"/>
        <v>3.3</v>
      </c>
      <c r="Q10" s="29">
        <f t="shared" si="7"/>
        <v>3.3</v>
      </c>
      <c r="R10" s="29">
        <v>2.4</v>
      </c>
      <c r="S10" s="29">
        <v>4.6</v>
      </c>
      <c r="T10" s="29">
        <f t="shared" si="8"/>
        <v>2.1999999999999997</v>
      </c>
      <c r="U10" s="29">
        <f t="shared" si="9"/>
        <v>2.1999999999999997</v>
      </c>
      <c r="V10">
        <v>2.4</v>
      </c>
      <c r="W10">
        <v>1.3</v>
      </c>
      <c r="X10" s="29">
        <f t="shared" si="10"/>
        <v>-1.0999999999999999</v>
      </c>
      <c r="Y10" s="29">
        <f t="shared" si="11"/>
        <v>1.0999999999999999</v>
      </c>
      <c r="Z10" s="55">
        <v>2.6</v>
      </c>
      <c r="AA10" s="29">
        <v>5.1</v>
      </c>
      <c r="AB10" s="29">
        <f t="shared" si="12"/>
        <v>2.4999999999999996</v>
      </c>
      <c r="AC10" s="29">
        <f t="shared" si="13"/>
        <v>2.4999999999999996</v>
      </c>
      <c r="AD10" s="29">
        <v>2.3</v>
      </c>
      <c r="AE10" s="29">
        <v>3.4</v>
      </c>
      <c r="AF10" s="29">
        <f t="shared" si="14"/>
        <v>1.1</v>
      </c>
      <c r="AG10" s="29">
        <f t="shared" si="15"/>
        <v>1.1</v>
      </c>
      <c r="AH10">
        <v>-0.3</v>
      </c>
      <c r="AI10">
        <v>-1.6</v>
      </c>
      <c r="AJ10" s="29">
        <f t="shared" si="16"/>
        <v>-1.3</v>
      </c>
      <c r="AK10" s="29">
        <f t="shared" si="17"/>
        <v>1.3</v>
      </c>
      <c r="AL10" s="55">
        <v>2.2</v>
      </c>
      <c r="AM10" s="29">
        <v>5.4</v>
      </c>
      <c r="AN10" s="29">
        <f t="shared" si="18"/>
        <v>3.2</v>
      </c>
      <c r="AO10" s="29">
        <f t="shared" si="19"/>
        <v>3.2</v>
      </c>
      <c r="AP10" s="29">
        <v>1.1</v>
      </c>
      <c r="AQ10" s="29">
        <v>3</v>
      </c>
      <c r="AR10" s="29">
        <f t="shared" si="20"/>
        <v>1.9</v>
      </c>
      <c r="AS10" s="29">
        <f t="shared" si="21"/>
        <v>1.9</v>
      </c>
      <c r="AT10">
        <v>-1</v>
      </c>
      <c r="AU10">
        <v>-2.3</v>
      </c>
      <c r="AV10" s="29">
        <f t="shared" si="22"/>
        <v>-1.2999999999999998</v>
      </c>
      <c r="AW10" s="29">
        <f t="shared" si="23"/>
        <v>1.2999999999999998</v>
      </c>
      <c r="AX10" s="55">
        <v>3.3</v>
      </c>
      <c r="AY10" s="29">
        <v>4.1</v>
      </c>
      <c r="AZ10" s="29">
        <f t="shared" si="24"/>
        <v>0.7999999999999998</v>
      </c>
      <c r="BA10" s="29">
        <f t="shared" si="25"/>
        <v>0.7999999999999998</v>
      </c>
      <c r="BB10" s="29">
        <v>4.2</v>
      </c>
      <c r="BC10" s="29">
        <v>3.5</v>
      </c>
      <c r="BD10" s="29">
        <f t="shared" si="26"/>
        <v>-0.7000000000000002</v>
      </c>
      <c r="BE10" s="29">
        <f t="shared" si="27"/>
        <v>0.7000000000000002</v>
      </c>
      <c r="BF10">
        <v>0.9</v>
      </c>
      <c r="BG10">
        <v>-0.6</v>
      </c>
      <c r="BH10" s="29">
        <f t="shared" si="28"/>
        <v>-1.5</v>
      </c>
      <c r="BI10" s="29">
        <f t="shared" si="29"/>
        <v>1.5</v>
      </c>
      <c r="BJ10" s="55">
        <v>0</v>
      </c>
      <c r="BK10" s="29">
        <v>3</v>
      </c>
      <c r="BL10" s="29">
        <f t="shared" si="30"/>
        <v>3</v>
      </c>
      <c r="BM10" s="29">
        <f t="shared" si="31"/>
        <v>3</v>
      </c>
      <c r="BN10" s="29">
        <v>2.4</v>
      </c>
      <c r="BO10" s="29">
        <v>3.9</v>
      </c>
      <c r="BP10" s="29">
        <f t="shared" si="32"/>
        <v>1.5</v>
      </c>
      <c r="BQ10" s="29">
        <f t="shared" si="33"/>
        <v>1.5</v>
      </c>
      <c r="BR10">
        <v>2.4</v>
      </c>
      <c r="BS10">
        <v>0.9</v>
      </c>
      <c r="BT10" s="29">
        <f t="shared" si="34"/>
        <v>-1.5</v>
      </c>
      <c r="BU10" s="29">
        <f t="shared" si="35"/>
        <v>1.5</v>
      </c>
    </row>
    <row r="11" spans="1:73" ht="12.75">
      <c r="A11" s="29" t="s">
        <v>273</v>
      </c>
      <c r="B11" s="29">
        <v>1.2</v>
      </c>
      <c r="C11" s="29">
        <v>3.9</v>
      </c>
      <c r="D11" s="29">
        <f t="shared" si="0"/>
        <v>2.7</v>
      </c>
      <c r="E11" s="29">
        <f t="shared" si="1"/>
        <v>2.7</v>
      </c>
      <c r="F11" s="29">
        <v>2.8</v>
      </c>
      <c r="G11" s="29">
        <v>4.1</v>
      </c>
      <c r="H11" s="29">
        <f t="shared" si="2"/>
        <v>1.2999999999999998</v>
      </c>
      <c r="I11" s="29">
        <f t="shared" si="3"/>
        <v>1.2999999999999998</v>
      </c>
      <c r="J11">
        <v>1.5</v>
      </c>
      <c r="K11">
        <v>0.2</v>
      </c>
      <c r="L11" s="29">
        <f t="shared" si="4"/>
        <v>-1.3</v>
      </c>
      <c r="M11" s="29">
        <f t="shared" si="5"/>
        <v>1.3</v>
      </c>
      <c r="N11" s="55">
        <v>1.1</v>
      </c>
      <c r="O11" s="29">
        <v>3.8</v>
      </c>
      <c r="P11" s="29">
        <f t="shared" si="6"/>
        <v>2.6999999999999997</v>
      </c>
      <c r="Q11" s="29">
        <f t="shared" si="7"/>
        <v>2.6999999999999997</v>
      </c>
      <c r="R11" s="29">
        <v>2.9</v>
      </c>
      <c r="S11" s="29">
        <v>4.2</v>
      </c>
      <c r="T11" s="29">
        <f t="shared" si="8"/>
        <v>1.3000000000000003</v>
      </c>
      <c r="U11" s="29">
        <f t="shared" si="9"/>
        <v>1.3000000000000003</v>
      </c>
      <c r="V11">
        <v>1.8</v>
      </c>
      <c r="W11">
        <v>0.4</v>
      </c>
      <c r="X11" s="29">
        <f t="shared" si="10"/>
        <v>-1.4</v>
      </c>
      <c r="Y11" s="29">
        <f t="shared" si="11"/>
        <v>1.4</v>
      </c>
      <c r="Z11" s="55">
        <v>1.9</v>
      </c>
      <c r="AA11" s="29">
        <v>4.1</v>
      </c>
      <c r="AB11" s="29">
        <f t="shared" si="12"/>
        <v>2.1999999999999997</v>
      </c>
      <c r="AC11" s="29">
        <f t="shared" si="13"/>
        <v>2.1999999999999997</v>
      </c>
      <c r="AD11" s="29">
        <v>1.7</v>
      </c>
      <c r="AE11" s="29">
        <v>2.6</v>
      </c>
      <c r="AF11" s="29">
        <f t="shared" si="14"/>
        <v>0.9000000000000001</v>
      </c>
      <c r="AG11" s="29">
        <f t="shared" si="15"/>
        <v>0.9000000000000001</v>
      </c>
      <c r="AH11">
        <v>-0.1</v>
      </c>
      <c r="AI11">
        <v>-1.4</v>
      </c>
      <c r="AJ11" s="29">
        <f t="shared" si="16"/>
        <v>-1.2999999999999998</v>
      </c>
      <c r="AK11" s="29">
        <f t="shared" si="17"/>
        <v>1.2999999999999998</v>
      </c>
      <c r="AL11" s="55">
        <v>1.9</v>
      </c>
      <c r="AM11" s="29">
        <v>4.9</v>
      </c>
      <c r="AN11" s="29">
        <f t="shared" si="18"/>
        <v>3.0000000000000004</v>
      </c>
      <c r="AO11" s="29">
        <f t="shared" si="19"/>
        <v>3.0000000000000004</v>
      </c>
      <c r="AP11" s="29">
        <v>0.9</v>
      </c>
      <c r="AQ11" s="29">
        <v>2.3</v>
      </c>
      <c r="AR11" s="29">
        <f t="shared" si="20"/>
        <v>1.4</v>
      </c>
      <c r="AS11" s="29">
        <f t="shared" si="21"/>
        <v>1.4</v>
      </c>
      <c r="AT11">
        <v>-1</v>
      </c>
      <c r="AU11">
        <v>-2.5</v>
      </c>
      <c r="AV11" s="29">
        <f t="shared" si="22"/>
        <v>-1.5</v>
      </c>
      <c r="AW11" s="29">
        <f t="shared" si="23"/>
        <v>1.5</v>
      </c>
      <c r="AX11" s="55">
        <v>1.8</v>
      </c>
      <c r="AY11" s="29">
        <v>2.8</v>
      </c>
      <c r="AZ11" s="29">
        <f t="shared" si="24"/>
        <v>0.9999999999999998</v>
      </c>
      <c r="BA11" s="29">
        <f t="shared" si="25"/>
        <v>0.9999999999999998</v>
      </c>
      <c r="BB11" s="29">
        <v>3.1</v>
      </c>
      <c r="BC11" s="29">
        <v>2.9</v>
      </c>
      <c r="BD11" s="29">
        <f t="shared" si="26"/>
        <v>-0.20000000000000018</v>
      </c>
      <c r="BE11" s="29">
        <f t="shared" si="27"/>
        <v>0.20000000000000018</v>
      </c>
      <c r="BF11">
        <v>1.3</v>
      </c>
      <c r="BG11">
        <v>0.1</v>
      </c>
      <c r="BH11" s="29">
        <f t="shared" si="28"/>
        <v>-1.2</v>
      </c>
      <c r="BI11" s="29">
        <f t="shared" si="29"/>
        <v>1.2</v>
      </c>
      <c r="BJ11" s="55">
        <v>-0.2</v>
      </c>
      <c r="BK11" s="29">
        <v>2.5</v>
      </c>
      <c r="BL11" s="29">
        <f t="shared" si="30"/>
        <v>2.7</v>
      </c>
      <c r="BM11" s="29">
        <f t="shared" si="31"/>
        <v>2.7</v>
      </c>
      <c r="BN11" s="29">
        <v>1.5</v>
      </c>
      <c r="BO11" s="29">
        <v>2.4</v>
      </c>
      <c r="BP11" s="29">
        <f t="shared" si="32"/>
        <v>0.8999999999999999</v>
      </c>
      <c r="BQ11" s="29">
        <f t="shared" si="33"/>
        <v>0.8999999999999999</v>
      </c>
      <c r="BR11">
        <v>1.7</v>
      </c>
      <c r="BS11">
        <v>-0.1</v>
      </c>
      <c r="BT11" s="29">
        <f t="shared" si="34"/>
        <v>-1.8</v>
      </c>
      <c r="BU11" s="29">
        <f t="shared" si="35"/>
        <v>1.8</v>
      </c>
    </row>
    <row r="12" spans="1:73" ht="12.75">
      <c r="A12" s="29" t="s">
        <v>274</v>
      </c>
      <c r="B12" s="29">
        <v>0.1</v>
      </c>
      <c r="C12" s="29">
        <v>2.7</v>
      </c>
      <c r="D12" s="29">
        <f t="shared" si="0"/>
        <v>2.6</v>
      </c>
      <c r="E12" s="29">
        <f t="shared" si="1"/>
        <v>2.6</v>
      </c>
      <c r="F12" s="29">
        <v>2.1</v>
      </c>
      <c r="G12" s="29">
        <v>3.3</v>
      </c>
      <c r="H12" s="29">
        <f t="shared" si="2"/>
        <v>1.1999999999999997</v>
      </c>
      <c r="I12" s="29">
        <f t="shared" si="3"/>
        <v>1.1999999999999997</v>
      </c>
      <c r="J12">
        <v>2</v>
      </c>
      <c r="K12">
        <v>0.6</v>
      </c>
      <c r="L12" s="29">
        <f t="shared" si="4"/>
        <v>-1.4</v>
      </c>
      <c r="M12" s="29">
        <f t="shared" si="5"/>
        <v>1.4</v>
      </c>
      <c r="N12" s="55">
        <v>0.3</v>
      </c>
      <c r="O12" s="29">
        <v>2.9</v>
      </c>
      <c r="P12" s="29">
        <f t="shared" si="6"/>
        <v>2.6</v>
      </c>
      <c r="Q12" s="29">
        <f t="shared" si="7"/>
        <v>2.6</v>
      </c>
      <c r="R12" s="29">
        <v>2.5</v>
      </c>
      <c r="S12" s="29">
        <v>3.6</v>
      </c>
      <c r="T12" s="29">
        <f t="shared" si="8"/>
        <v>1.1</v>
      </c>
      <c r="U12" s="29">
        <f t="shared" si="9"/>
        <v>1.1</v>
      </c>
      <c r="V12">
        <v>2.1</v>
      </c>
      <c r="W12">
        <v>0.6</v>
      </c>
      <c r="X12" s="29">
        <f t="shared" si="10"/>
        <v>-1.5</v>
      </c>
      <c r="Y12" s="29">
        <f t="shared" si="11"/>
        <v>1.5</v>
      </c>
      <c r="Z12" s="55">
        <v>2.4</v>
      </c>
      <c r="AA12" s="29">
        <v>3.9</v>
      </c>
      <c r="AB12" s="29">
        <f t="shared" si="12"/>
        <v>1.5</v>
      </c>
      <c r="AC12" s="29">
        <f t="shared" si="13"/>
        <v>1.5</v>
      </c>
      <c r="AD12" s="29">
        <v>2.1</v>
      </c>
      <c r="AE12" s="29">
        <v>2.4</v>
      </c>
      <c r="AF12" s="29">
        <f t="shared" si="14"/>
        <v>0.2999999999999998</v>
      </c>
      <c r="AG12" s="29">
        <f t="shared" si="15"/>
        <v>0.2999999999999998</v>
      </c>
      <c r="AH12">
        <v>-0.3</v>
      </c>
      <c r="AI12">
        <v>-1.5</v>
      </c>
      <c r="AJ12" s="29">
        <f t="shared" si="16"/>
        <v>-1.2</v>
      </c>
      <c r="AK12" s="29">
        <f t="shared" si="17"/>
        <v>1.2</v>
      </c>
      <c r="AL12" s="55">
        <v>1.9</v>
      </c>
      <c r="AM12" s="29">
        <v>5.2</v>
      </c>
      <c r="AN12" s="29">
        <f t="shared" si="18"/>
        <v>3.3000000000000003</v>
      </c>
      <c r="AO12" s="29">
        <f t="shared" si="19"/>
        <v>3.3000000000000003</v>
      </c>
      <c r="AP12" s="29">
        <v>0.5</v>
      </c>
      <c r="AQ12" s="29">
        <v>2.3</v>
      </c>
      <c r="AR12" s="29">
        <f t="shared" si="20"/>
        <v>1.7999999999999998</v>
      </c>
      <c r="AS12" s="29">
        <f t="shared" si="21"/>
        <v>1.7999999999999998</v>
      </c>
      <c r="AT12">
        <v>-1.3</v>
      </c>
      <c r="AU12">
        <v>-2.7</v>
      </c>
      <c r="AV12" s="29">
        <f t="shared" si="22"/>
        <v>-1.4000000000000001</v>
      </c>
      <c r="AW12" s="29">
        <f t="shared" si="23"/>
        <v>1.4000000000000001</v>
      </c>
      <c r="AX12" s="55">
        <v>3.5</v>
      </c>
      <c r="AY12" s="29">
        <v>2.2</v>
      </c>
      <c r="AZ12" s="29">
        <f t="shared" si="24"/>
        <v>-1.2999999999999998</v>
      </c>
      <c r="BA12" s="29">
        <f t="shared" si="25"/>
        <v>1.2999999999999998</v>
      </c>
      <c r="BB12" s="29">
        <v>4.7</v>
      </c>
      <c r="BC12" s="29">
        <v>2.5</v>
      </c>
      <c r="BD12" s="29">
        <f t="shared" si="26"/>
        <v>-2.2</v>
      </c>
      <c r="BE12" s="29">
        <f t="shared" si="27"/>
        <v>2.2</v>
      </c>
      <c r="BF12">
        <v>1.1</v>
      </c>
      <c r="BG12">
        <v>0.4</v>
      </c>
      <c r="BH12" s="29">
        <f t="shared" si="28"/>
        <v>-0.7000000000000001</v>
      </c>
      <c r="BI12" s="29">
        <f t="shared" si="29"/>
        <v>0.7000000000000001</v>
      </c>
      <c r="BJ12" s="55">
        <v>-0.8</v>
      </c>
      <c r="BK12" s="29">
        <v>0.9</v>
      </c>
      <c r="BL12" s="29">
        <f t="shared" si="30"/>
        <v>1.7000000000000002</v>
      </c>
      <c r="BM12" s="29">
        <f t="shared" si="31"/>
        <v>1.7000000000000002</v>
      </c>
      <c r="BN12" s="29">
        <v>0.8</v>
      </c>
      <c r="BO12" s="29">
        <v>1</v>
      </c>
      <c r="BP12" s="29">
        <f t="shared" si="32"/>
        <v>0.19999999999999996</v>
      </c>
      <c r="BQ12" s="29">
        <f t="shared" si="33"/>
        <v>0.19999999999999996</v>
      </c>
      <c r="BR12">
        <v>1.7</v>
      </c>
      <c r="BS12">
        <v>0</v>
      </c>
      <c r="BT12" s="29">
        <f t="shared" si="34"/>
        <v>-1.7</v>
      </c>
      <c r="BU12" s="29">
        <f t="shared" si="35"/>
        <v>1.7</v>
      </c>
    </row>
    <row r="13" spans="1:73" ht="12.75">
      <c r="A13" s="29" t="s">
        <v>275</v>
      </c>
      <c r="B13" s="29">
        <v>0.3</v>
      </c>
      <c r="C13" s="29">
        <v>1.9</v>
      </c>
      <c r="D13" s="29">
        <f t="shared" si="0"/>
        <v>1.5999999999999999</v>
      </c>
      <c r="E13" s="29">
        <f t="shared" si="1"/>
        <v>1.5999999999999999</v>
      </c>
      <c r="F13" s="29">
        <v>2.3</v>
      </c>
      <c r="G13" s="29">
        <v>2.9</v>
      </c>
      <c r="H13" s="29">
        <f t="shared" si="2"/>
        <v>0.6000000000000001</v>
      </c>
      <c r="I13" s="29">
        <f t="shared" si="3"/>
        <v>0.6000000000000001</v>
      </c>
      <c r="J13">
        <v>2</v>
      </c>
      <c r="K13">
        <v>1</v>
      </c>
      <c r="L13" s="29">
        <f t="shared" si="4"/>
        <v>-1</v>
      </c>
      <c r="M13" s="29">
        <f t="shared" si="5"/>
        <v>1</v>
      </c>
      <c r="N13" s="55">
        <v>0.7</v>
      </c>
      <c r="O13" s="29">
        <v>2.2</v>
      </c>
      <c r="P13" s="29">
        <f t="shared" si="6"/>
        <v>1.5000000000000002</v>
      </c>
      <c r="Q13" s="29">
        <f t="shared" si="7"/>
        <v>1.5000000000000002</v>
      </c>
      <c r="R13" s="29">
        <v>2.7</v>
      </c>
      <c r="S13" s="29">
        <v>3.1</v>
      </c>
      <c r="T13" s="29">
        <f t="shared" si="8"/>
        <v>0.3999999999999999</v>
      </c>
      <c r="U13" s="29">
        <f t="shared" si="9"/>
        <v>0.3999999999999999</v>
      </c>
      <c r="V13">
        <v>2</v>
      </c>
      <c r="W13">
        <v>0.9</v>
      </c>
      <c r="X13" s="29">
        <f t="shared" si="10"/>
        <v>-1.1</v>
      </c>
      <c r="Y13" s="29">
        <f t="shared" si="11"/>
        <v>1.1</v>
      </c>
      <c r="Z13" s="55">
        <v>2.4</v>
      </c>
      <c r="AA13" s="29">
        <v>4.4</v>
      </c>
      <c r="AB13" s="29">
        <f t="shared" si="12"/>
        <v>2.0000000000000004</v>
      </c>
      <c r="AC13" s="29">
        <f t="shared" si="13"/>
        <v>2.0000000000000004</v>
      </c>
      <c r="AD13" s="29">
        <v>2.3</v>
      </c>
      <c r="AE13" s="29">
        <v>3</v>
      </c>
      <c r="AF13" s="29">
        <f t="shared" si="14"/>
        <v>0.7000000000000002</v>
      </c>
      <c r="AG13" s="29">
        <f t="shared" si="15"/>
        <v>0.7000000000000002</v>
      </c>
      <c r="AH13">
        <v>-0.1</v>
      </c>
      <c r="AI13">
        <v>-1.4</v>
      </c>
      <c r="AJ13" s="29">
        <f t="shared" si="16"/>
        <v>-1.2999999999999998</v>
      </c>
      <c r="AK13" s="29">
        <f t="shared" si="17"/>
        <v>1.2999999999999998</v>
      </c>
      <c r="AL13" s="55">
        <v>1.9</v>
      </c>
      <c r="AM13" s="29">
        <v>5.5</v>
      </c>
      <c r="AN13" s="29">
        <f t="shared" si="18"/>
        <v>3.6</v>
      </c>
      <c r="AO13" s="29">
        <f t="shared" si="19"/>
        <v>3.6</v>
      </c>
      <c r="AP13" s="29">
        <v>0.8</v>
      </c>
      <c r="AQ13" s="29">
        <v>2.5</v>
      </c>
      <c r="AR13" s="29">
        <f t="shared" si="20"/>
        <v>1.7</v>
      </c>
      <c r="AS13" s="29">
        <f t="shared" si="21"/>
        <v>1.7</v>
      </c>
      <c r="AT13">
        <v>-1.1</v>
      </c>
      <c r="AU13">
        <v>-2.8</v>
      </c>
      <c r="AV13" s="29">
        <f t="shared" si="22"/>
        <v>-1.6999999999999997</v>
      </c>
      <c r="AW13" s="29">
        <f t="shared" si="23"/>
        <v>1.6999999999999997</v>
      </c>
      <c r="AX13" s="55">
        <v>3.4</v>
      </c>
      <c r="AY13" s="29">
        <v>2.9</v>
      </c>
      <c r="AZ13" s="29">
        <f t="shared" si="24"/>
        <v>-0.5</v>
      </c>
      <c r="BA13" s="29">
        <f t="shared" si="25"/>
        <v>0.5</v>
      </c>
      <c r="BB13" s="29">
        <v>4.9</v>
      </c>
      <c r="BC13" s="29">
        <v>3.8</v>
      </c>
      <c r="BD13" s="29">
        <f t="shared" si="26"/>
        <v>-1.1000000000000005</v>
      </c>
      <c r="BE13" s="29">
        <f t="shared" si="27"/>
        <v>1.1000000000000005</v>
      </c>
      <c r="BF13">
        <v>1.5</v>
      </c>
      <c r="BG13">
        <v>0.9</v>
      </c>
      <c r="BH13" s="29">
        <f t="shared" si="28"/>
        <v>-0.6</v>
      </c>
      <c r="BI13" s="29">
        <f t="shared" si="29"/>
        <v>0.6</v>
      </c>
      <c r="BJ13" s="55">
        <v>0.2</v>
      </c>
      <c r="BK13" s="29">
        <v>1.6</v>
      </c>
      <c r="BL13" s="29">
        <f t="shared" si="30"/>
        <v>1.4000000000000001</v>
      </c>
      <c r="BM13" s="29">
        <f t="shared" si="31"/>
        <v>1.4000000000000001</v>
      </c>
      <c r="BN13" s="29">
        <v>1.7</v>
      </c>
      <c r="BO13" s="29">
        <v>2</v>
      </c>
      <c r="BP13" s="29">
        <f t="shared" si="32"/>
        <v>0.30000000000000004</v>
      </c>
      <c r="BQ13" s="29">
        <f t="shared" si="33"/>
        <v>0.30000000000000004</v>
      </c>
      <c r="BR13">
        <v>1.5</v>
      </c>
      <c r="BS13">
        <v>0.4</v>
      </c>
      <c r="BT13" s="29">
        <f t="shared" si="34"/>
        <v>-1.1</v>
      </c>
      <c r="BU13" s="29">
        <f t="shared" si="35"/>
        <v>1.1</v>
      </c>
    </row>
    <row r="14" spans="1:73" ht="12.75">
      <c r="A14" s="29" t="s">
        <v>276</v>
      </c>
      <c r="B14" s="29">
        <v>0</v>
      </c>
      <c r="C14" s="29">
        <v>0.4</v>
      </c>
      <c r="D14" s="29">
        <f t="shared" si="0"/>
        <v>0.4</v>
      </c>
      <c r="E14" s="29">
        <f t="shared" si="1"/>
        <v>0.4</v>
      </c>
      <c r="F14" s="29">
        <v>2.4</v>
      </c>
      <c r="G14" s="29">
        <v>2.6</v>
      </c>
      <c r="H14" s="29">
        <f t="shared" si="2"/>
        <v>0.20000000000000018</v>
      </c>
      <c r="I14" s="29">
        <f t="shared" si="3"/>
        <v>0.20000000000000018</v>
      </c>
      <c r="J14">
        <v>2.5</v>
      </c>
      <c r="K14">
        <v>2.1</v>
      </c>
      <c r="L14" s="29">
        <f t="shared" si="4"/>
        <v>-0.3999999999999999</v>
      </c>
      <c r="M14" s="29">
        <f t="shared" si="5"/>
        <v>0.3999999999999999</v>
      </c>
      <c r="N14" s="55">
        <v>0.1</v>
      </c>
      <c r="O14" s="29">
        <v>0.4</v>
      </c>
      <c r="P14" s="29">
        <f t="shared" si="6"/>
        <v>0.30000000000000004</v>
      </c>
      <c r="Q14" s="29">
        <f t="shared" si="7"/>
        <v>0.30000000000000004</v>
      </c>
      <c r="R14" s="29">
        <v>2.8</v>
      </c>
      <c r="S14" s="29">
        <v>2.7</v>
      </c>
      <c r="T14" s="29">
        <f t="shared" si="8"/>
        <v>-0.09999999999999964</v>
      </c>
      <c r="U14" s="29">
        <f t="shared" si="9"/>
        <v>0.09999999999999964</v>
      </c>
      <c r="V14">
        <v>2.7</v>
      </c>
      <c r="W14">
        <v>2.3</v>
      </c>
      <c r="X14" s="29">
        <f t="shared" si="10"/>
        <v>-0.40000000000000036</v>
      </c>
      <c r="Y14" s="29">
        <f t="shared" si="11"/>
        <v>0.40000000000000036</v>
      </c>
      <c r="Z14" s="55">
        <v>2</v>
      </c>
      <c r="AA14" s="29">
        <v>2.9</v>
      </c>
      <c r="AB14" s="29">
        <f t="shared" si="12"/>
        <v>0.8999999999999999</v>
      </c>
      <c r="AC14" s="29">
        <f t="shared" si="13"/>
        <v>0.8999999999999999</v>
      </c>
      <c r="AD14" s="29">
        <v>2.1</v>
      </c>
      <c r="AE14" s="29">
        <v>2.1</v>
      </c>
      <c r="AF14" s="29">
        <f t="shared" si="14"/>
        <v>0</v>
      </c>
      <c r="AG14" s="29">
        <f t="shared" si="15"/>
        <v>0</v>
      </c>
      <c r="AH14">
        <v>0.1</v>
      </c>
      <c r="AI14">
        <v>-0.8</v>
      </c>
      <c r="AJ14" s="29">
        <f t="shared" si="16"/>
        <v>-0.9</v>
      </c>
      <c r="AK14" s="29">
        <f t="shared" si="17"/>
        <v>0.9</v>
      </c>
      <c r="AL14" s="55">
        <v>1.7</v>
      </c>
      <c r="AM14" s="29">
        <v>3.9</v>
      </c>
      <c r="AN14" s="29">
        <f t="shared" si="18"/>
        <v>2.2</v>
      </c>
      <c r="AO14" s="29">
        <f t="shared" si="19"/>
        <v>2.2</v>
      </c>
      <c r="AP14" s="29">
        <v>0.8</v>
      </c>
      <c r="AQ14" s="29">
        <v>1.7</v>
      </c>
      <c r="AR14" s="29">
        <f t="shared" si="20"/>
        <v>0.8999999999999999</v>
      </c>
      <c r="AS14" s="29">
        <f t="shared" si="21"/>
        <v>0.8999999999999999</v>
      </c>
      <c r="AT14">
        <v>-0.9</v>
      </c>
      <c r="AU14">
        <v>-2.2</v>
      </c>
      <c r="AV14" s="29">
        <f t="shared" si="22"/>
        <v>-1.3000000000000003</v>
      </c>
      <c r="AW14" s="29">
        <f t="shared" si="23"/>
        <v>1.3000000000000003</v>
      </c>
      <c r="AX14" s="55">
        <v>2.7</v>
      </c>
      <c r="AY14" s="29">
        <v>1.7</v>
      </c>
      <c r="AZ14" s="29">
        <f t="shared" si="24"/>
        <v>-1.0000000000000002</v>
      </c>
      <c r="BA14" s="29">
        <f t="shared" si="25"/>
        <v>1.0000000000000002</v>
      </c>
      <c r="BB14" s="29">
        <v>4.3</v>
      </c>
      <c r="BC14" s="29">
        <v>3</v>
      </c>
      <c r="BD14" s="29">
        <f t="shared" si="26"/>
        <v>-1.2999999999999998</v>
      </c>
      <c r="BE14" s="29">
        <f t="shared" si="27"/>
        <v>1.2999999999999998</v>
      </c>
      <c r="BF14">
        <v>1.6</v>
      </c>
      <c r="BG14">
        <v>1.3</v>
      </c>
      <c r="BH14" s="29">
        <f t="shared" si="28"/>
        <v>-0.30000000000000004</v>
      </c>
      <c r="BI14" s="29">
        <f t="shared" si="29"/>
        <v>0.30000000000000004</v>
      </c>
      <c r="BJ14" s="55">
        <v>0.3</v>
      </c>
      <c r="BK14" s="29">
        <v>0.8</v>
      </c>
      <c r="BL14" s="29">
        <f t="shared" si="30"/>
        <v>0.5</v>
      </c>
      <c r="BM14" s="29">
        <f t="shared" si="31"/>
        <v>0.5</v>
      </c>
      <c r="BN14" s="29">
        <v>2.4</v>
      </c>
      <c r="BO14" s="29">
        <v>2.5</v>
      </c>
      <c r="BP14" s="29">
        <f t="shared" si="32"/>
        <v>0.10000000000000009</v>
      </c>
      <c r="BQ14" s="29">
        <f t="shared" si="33"/>
        <v>0.10000000000000009</v>
      </c>
      <c r="BR14">
        <v>2.1</v>
      </c>
      <c r="BS14">
        <v>1.7</v>
      </c>
      <c r="BT14" s="29">
        <f t="shared" si="34"/>
        <v>-0.40000000000000013</v>
      </c>
      <c r="BU14" s="29">
        <f t="shared" si="35"/>
        <v>0.40000000000000013</v>
      </c>
    </row>
    <row r="15" spans="1:73" ht="12.75">
      <c r="A15" s="29" t="s">
        <v>277</v>
      </c>
      <c r="B15" s="29">
        <v>0.3</v>
      </c>
      <c r="C15" s="29">
        <v>0.5</v>
      </c>
      <c r="D15" s="29">
        <f t="shared" si="0"/>
        <v>0.2</v>
      </c>
      <c r="E15" s="29">
        <f t="shared" si="1"/>
        <v>0.2</v>
      </c>
      <c r="F15" s="29">
        <v>2.8</v>
      </c>
      <c r="G15" s="29">
        <v>3.5</v>
      </c>
      <c r="H15" s="29">
        <f t="shared" si="2"/>
        <v>0.7000000000000002</v>
      </c>
      <c r="I15" s="29">
        <f t="shared" si="3"/>
        <v>0.7000000000000002</v>
      </c>
      <c r="J15">
        <v>2.5</v>
      </c>
      <c r="K15">
        <v>3</v>
      </c>
      <c r="L15" s="29">
        <f t="shared" si="4"/>
        <v>0.5</v>
      </c>
      <c r="M15" s="29">
        <f t="shared" si="5"/>
        <v>0.5</v>
      </c>
      <c r="N15" s="55">
        <v>0.3</v>
      </c>
      <c r="O15" s="29">
        <v>0.4</v>
      </c>
      <c r="P15" s="29">
        <f t="shared" si="6"/>
        <v>0.10000000000000003</v>
      </c>
      <c r="Q15" s="29">
        <f t="shared" si="7"/>
        <v>0.10000000000000003</v>
      </c>
      <c r="R15" s="29">
        <v>2.9</v>
      </c>
      <c r="S15" s="29">
        <v>3.5</v>
      </c>
      <c r="T15" s="29">
        <f t="shared" si="8"/>
        <v>0.6000000000000001</v>
      </c>
      <c r="U15" s="29">
        <f t="shared" si="9"/>
        <v>0.6000000000000001</v>
      </c>
      <c r="V15">
        <v>2.6</v>
      </c>
      <c r="W15">
        <v>3.1</v>
      </c>
      <c r="X15" s="29">
        <f t="shared" si="10"/>
        <v>0.5</v>
      </c>
      <c r="Y15" s="29">
        <f t="shared" si="11"/>
        <v>0.5</v>
      </c>
      <c r="Z15" s="55">
        <v>2.8</v>
      </c>
      <c r="AA15" s="29">
        <v>3.1</v>
      </c>
      <c r="AB15" s="29">
        <f t="shared" si="12"/>
        <v>0.30000000000000027</v>
      </c>
      <c r="AC15" s="29">
        <f t="shared" si="13"/>
        <v>0.30000000000000027</v>
      </c>
      <c r="AD15" s="29">
        <v>3</v>
      </c>
      <c r="AE15" s="29">
        <v>3</v>
      </c>
      <c r="AF15" s="29">
        <f t="shared" si="14"/>
        <v>0</v>
      </c>
      <c r="AG15" s="29">
        <f t="shared" si="15"/>
        <v>0</v>
      </c>
      <c r="AH15">
        <v>0.2</v>
      </c>
      <c r="AI15">
        <v>-0.1</v>
      </c>
      <c r="AJ15" s="29">
        <f t="shared" si="16"/>
        <v>-0.30000000000000004</v>
      </c>
      <c r="AK15" s="29">
        <f t="shared" si="17"/>
        <v>0.30000000000000004</v>
      </c>
      <c r="AL15" s="55">
        <v>3.5</v>
      </c>
      <c r="AM15" s="29">
        <v>4.2</v>
      </c>
      <c r="AN15" s="29">
        <f t="shared" si="18"/>
        <v>0.7000000000000002</v>
      </c>
      <c r="AO15" s="29">
        <f t="shared" si="19"/>
        <v>0.7000000000000002</v>
      </c>
      <c r="AP15" s="29">
        <v>2.7</v>
      </c>
      <c r="AQ15" s="29">
        <v>2.7</v>
      </c>
      <c r="AR15" s="29">
        <f t="shared" si="20"/>
        <v>0</v>
      </c>
      <c r="AS15" s="29">
        <f t="shared" si="21"/>
        <v>0</v>
      </c>
      <c r="AT15">
        <v>-0.7</v>
      </c>
      <c r="AU15">
        <v>-1.5</v>
      </c>
      <c r="AV15" s="29">
        <f t="shared" si="22"/>
        <v>-0.8</v>
      </c>
      <c r="AW15" s="29">
        <f t="shared" si="23"/>
        <v>0.8</v>
      </c>
      <c r="AX15" s="55">
        <v>1.8</v>
      </c>
      <c r="AY15" s="29">
        <v>1.8</v>
      </c>
      <c r="AZ15" s="29">
        <f t="shared" si="24"/>
        <v>0</v>
      </c>
      <c r="BA15" s="29">
        <f t="shared" si="25"/>
        <v>0</v>
      </c>
      <c r="BB15" s="29">
        <v>3.5</v>
      </c>
      <c r="BC15" s="29">
        <v>3.8</v>
      </c>
      <c r="BD15" s="29">
        <f t="shared" si="26"/>
        <v>0.2999999999999998</v>
      </c>
      <c r="BE15" s="29">
        <f t="shared" si="27"/>
        <v>0.2999999999999998</v>
      </c>
      <c r="BF15">
        <v>1.6</v>
      </c>
      <c r="BG15">
        <v>2</v>
      </c>
      <c r="BH15" s="29">
        <f t="shared" si="28"/>
        <v>0.3999999999999999</v>
      </c>
      <c r="BI15" s="29">
        <f t="shared" si="29"/>
        <v>0.3999999999999999</v>
      </c>
      <c r="BJ15" s="55">
        <v>0.3</v>
      </c>
      <c r="BK15" s="29">
        <v>2.1</v>
      </c>
      <c r="BL15" s="29">
        <f t="shared" si="30"/>
        <v>1.8</v>
      </c>
      <c r="BM15" s="29">
        <f t="shared" si="31"/>
        <v>1.8</v>
      </c>
      <c r="BN15" s="29">
        <v>2.4</v>
      </c>
      <c r="BO15" s="29">
        <v>5.1</v>
      </c>
      <c r="BP15" s="29">
        <f t="shared" si="32"/>
        <v>2.6999999999999997</v>
      </c>
      <c r="BQ15" s="29">
        <f t="shared" si="33"/>
        <v>2.6999999999999997</v>
      </c>
      <c r="BR15">
        <v>2</v>
      </c>
      <c r="BS15">
        <v>2.9</v>
      </c>
      <c r="BT15" s="29">
        <f t="shared" si="34"/>
        <v>0.8999999999999999</v>
      </c>
      <c r="BU15" s="29">
        <f t="shared" si="35"/>
        <v>0.8999999999999999</v>
      </c>
    </row>
    <row r="16" spans="1:73" ht="12.75">
      <c r="A16" s="29" t="s">
        <v>278</v>
      </c>
      <c r="B16" s="29">
        <v>1.2</v>
      </c>
      <c r="C16" s="29">
        <v>0.1</v>
      </c>
      <c r="D16" s="29">
        <f t="shared" si="0"/>
        <v>-1.0999999999999999</v>
      </c>
      <c r="E16" s="29">
        <f t="shared" si="1"/>
        <v>1.0999999999999999</v>
      </c>
      <c r="F16" s="29">
        <v>3.4</v>
      </c>
      <c r="G16" s="29">
        <v>3.2</v>
      </c>
      <c r="H16" s="29">
        <f t="shared" si="2"/>
        <v>-0.19999999999999973</v>
      </c>
      <c r="I16" s="29">
        <f t="shared" si="3"/>
        <v>0.19999999999999973</v>
      </c>
      <c r="J16">
        <v>2.2</v>
      </c>
      <c r="K16">
        <v>3.1</v>
      </c>
      <c r="L16" s="29">
        <f t="shared" si="4"/>
        <v>0.8999999999999999</v>
      </c>
      <c r="M16" s="29">
        <f t="shared" si="5"/>
        <v>0.8999999999999999</v>
      </c>
      <c r="N16" s="55">
        <v>1.1</v>
      </c>
      <c r="O16" s="29">
        <v>0</v>
      </c>
      <c r="P16" s="29">
        <f t="shared" si="6"/>
        <v>-1.1</v>
      </c>
      <c r="Q16" s="29">
        <f t="shared" si="7"/>
        <v>1.1</v>
      </c>
      <c r="R16" s="29">
        <v>3.6</v>
      </c>
      <c r="S16" s="29">
        <v>3.3</v>
      </c>
      <c r="T16" s="29">
        <f t="shared" si="8"/>
        <v>-0.30000000000000027</v>
      </c>
      <c r="U16" s="29">
        <f t="shared" si="9"/>
        <v>0.30000000000000027</v>
      </c>
      <c r="V16">
        <v>2.4</v>
      </c>
      <c r="W16">
        <v>3.3</v>
      </c>
      <c r="X16" s="29">
        <f t="shared" si="10"/>
        <v>0.8999999999999999</v>
      </c>
      <c r="Y16" s="29">
        <f t="shared" si="11"/>
        <v>0.8999999999999999</v>
      </c>
      <c r="Z16" s="55">
        <v>3.9</v>
      </c>
      <c r="AA16" s="29">
        <v>2.7</v>
      </c>
      <c r="AB16" s="29">
        <f t="shared" si="12"/>
        <v>-1.1999999999999997</v>
      </c>
      <c r="AC16" s="29">
        <f t="shared" si="13"/>
        <v>1.1999999999999997</v>
      </c>
      <c r="AD16" s="29">
        <v>5.1</v>
      </c>
      <c r="AE16" s="29">
        <v>4.1</v>
      </c>
      <c r="AF16" s="29">
        <f t="shared" si="14"/>
        <v>-1</v>
      </c>
      <c r="AG16" s="29">
        <f t="shared" si="15"/>
        <v>1</v>
      </c>
      <c r="AH16">
        <v>1.1</v>
      </c>
      <c r="AI16">
        <v>1.3</v>
      </c>
      <c r="AJ16" s="29">
        <f t="shared" si="16"/>
        <v>0.19999999999999996</v>
      </c>
      <c r="AK16" s="29">
        <f t="shared" si="17"/>
        <v>0.19999999999999996</v>
      </c>
      <c r="AL16" s="55">
        <v>4.3</v>
      </c>
      <c r="AM16" s="29">
        <v>2.9</v>
      </c>
      <c r="AN16" s="29">
        <f t="shared" si="18"/>
        <v>-1.4</v>
      </c>
      <c r="AO16" s="29">
        <f t="shared" si="19"/>
        <v>1.4</v>
      </c>
      <c r="AP16" s="29">
        <v>4.7</v>
      </c>
      <c r="AQ16" s="29">
        <v>3.3</v>
      </c>
      <c r="AR16" s="29">
        <f t="shared" si="20"/>
        <v>-1.4000000000000004</v>
      </c>
      <c r="AS16" s="29">
        <f t="shared" si="21"/>
        <v>1.4000000000000004</v>
      </c>
      <c r="AT16">
        <v>0.4</v>
      </c>
      <c r="AU16">
        <v>0.4</v>
      </c>
      <c r="AV16" s="29">
        <f t="shared" si="22"/>
        <v>0</v>
      </c>
      <c r="AW16" s="29">
        <f t="shared" si="23"/>
        <v>0</v>
      </c>
      <c r="AX16" s="55">
        <v>3.6</v>
      </c>
      <c r="AY16" s="29">
        <v>2.7</v>
      </c>
      <c r="AZ16" s="29">
        <f t="shared" si="24"/>
        <v>-0.8999999999999999</v>
      </c>
      <c r="BA16" s="29">
        <f t="shared" si="25"/>
        <v>0.8999999999999999</v>
      </c>
      <c r="BB16" s="29">
        <v>5.8</v>
      </c>
      <c r="BC16" s="29">
        <v>5.3</v>
      </c>
      <c r="BD16" s="29">
        <f t="shared" si="26"/>
        <v>-0.5</v>
      </c>
      <c r="BE16" s="29">
        <f t="shared" si="27"/>
        <v>0.5</v>
      </c>
      <c r="BF16">
        <v>2.2</v>
      </c>
      <c r="BG16">
        <v>2.6</v>
      </c>
      <c r="BH16" s="29">
        <f t="shared" si="28"/>
        <v>0.3999999999999999</v>
      </c>
      <c r="BI16" s="29">
        <f t="shared" si="29"/>
        <v>0.3999999999999999</v>
      </c>
      <c r="BJ16" s="55">
        <v>0.6</v>
      </c>
      <c r="BK16" s="29">
        <v>3</v>
      </c>
      <c r="BL16" s="29">
        <f t="shared" si="30"/>
        <v>2.4</v>
      </c>
      <c r="BM16" s="29">
        <f t="shared" si="31"/>
        <v>2.4</v>
      </c>
      <c r="BN16" s="29">
        <v>3.2</v>
      </c>
      <c r="BO16" s="29">
        <v>6.8</v>
      </c>
      <c r="BP16" s="29">
        <f t="shared" si="32"/>
        <v>3.5999999999999996</v>
      </c>
      <c r="BQ16" s="29">
        <f t="shared" si="33"/>
        <v>3.5999999999999996</v>
      </c>
      <c r="BR16">
        <v>2.6</v>
      </c>
      <c r="BS16">
        <v>3.7</v>
      </c>
      <c r="BT16" s="29">
        <f t="shared" si="34"/>
        <v>1.1</v>
      </c>
      <c r="BU16" s="29">
        <f t="shared" si="35"/>
        <v>1.1</v>
      </c>
    </row>
    <row r="17" spans="1:73" ht="12.75">
      <c r="A17" s="29" t="s">
        <v>279</v>
      </c>
      <c r="B17" s="29">
        <v>1.4</v>
      </c>
      <c r="C17" s="29">
        <v>1.3</v>
      </c>
      <c r="D17" s="29">
        <f t="shared" si="0"/>
        <v>-0.09999999999999987</v>
      </c>
      <c r="E17" s="29">
        <f t="shared" si="1"/>
        <v>0.09999999999999987</v>
      </c>
      <c r="F17" s="29">
        <v>4.4</v>
      </c>
      <c r="G17" s="29">
        <v>4.8</v>
      </c>
      <c r="H17" s="29">
        <f t="shared" si="2"/>
        <v>0.39999999999999947</v>
      </c>
      <c r="I17" s="29">
        <f t="shared" si="3"/>
        <v>0.39999999999999947</v>
      </c>
      <c r="J17">
        <v>2.9</v>
      </c>
      <c r="K17">
        <v>3.4</v>
      </c>
      <c r="L17" s="29">
        <f t="shared" si="4"/>
        <v>0.5</v>
      </c>
      <c r="M17" s="29">
        <f t="shared" si="5"/>
        <v>0.5</v>
      </c>
      <c r="N17" s="55">
        <v>1.4</v>
      </c>
      <c r="O17" s="29">
        <v>1.2</v>
      </c>
      <c r="P17" s="29">
        <f t="shared" si="6"/>
        <v>-0.19999999999999996</v>
      </c>
      <c r="Q17" s="29">
        <f t="shared" si="7"/>
        <v>0.19999999999999996</v>
      </c>
      <c r="R17" s="29">
        <v>4.6</v>
      </c>
      <c r="S17" s="29">
        <v>4.8</v>
      </c>
      <c r="T17" s="29">
        <f t="shared" si="8"/>
        <v>0.20000000000000018</v>
      </c>
      <c r="U17" s="29">
        <f t="shared" si="9"/>
        <v>0.20000000000000018</v>
      </c>
      <c r="V17">
        <v>3.1</v>
      </c>
      <c r="W17">
        <v>3.6</v>
      </c>
      <c r="X17" s="29">
        <f t="shared" si="10"/>
        <v>0.5</v>
      </c>
      <c r="Y17" s="29">
        <f t="shared" si="11"/>
        <v>0.5</v>
      </c>
      <c r="Z17" s="55">
        <v>3.3</v>
      </c>
      <c r="AA17" s="29">
        <v>2.4</v>
      </c>
      <c r="AB17" s="29">
        <f t="shared" si="12"/>
        <v>-0.8999999999999999</v>
      </c>
      <c r="AC17" s="29">
        <f t="shared" si="13"/>
        <v>0.8999999999999999</v>
      </c>
      <c r="AD17" s="29">
        <v>5.8</v>
      </c>
      <c r="AE17" s="29">
        <v>5</v>
      </c>
      <c r="AF17" s="29">
        <f t="shared" si="14"/>
        <v>-0.7999999999999998</v>
      </c>
      <c r="AG17" s="29">
        <f t="shared" si="15"/>
        <v>0.7999999999999998</v>
      </c>
      <c r="AH17">
        <v>2.4</v>
      </c>
      <c r="AI17">
        <v>2.5</v>
      </c>
      <c r="AJ17" s="29">
        <f t="shared" si="16"/>
        <v>0.10000000000000009</v>
      </c>
      <c r="AK17" s="29">
        <f t="shared" si="17"/>
        <v>0.10000000000000009</v>
      </c>
      <c r="AL17" s="55">
        <v>3.8</v>
      </c>
      <c r="AM17" s="29">
        <v>3.2</v>
      </c>
      <c r="AN17" s="29">
        <f t="shared" si="18"/>
        <v>-0.5999999999999996</v>
      </c>
      <c r="AO17" s="29">
        <f t="shared" si="19"/>
        <v>0.5999999999999996</v>
      </c>
      <c r="AP17" s="29">
        <v>6</v>
      </c>
      <c r="AQ17" s="29">
        <v>5.6</v>
      </c>
      <c r="AR17" s="29">
        <f t="shared" si="20"/>
        <v>-0.40000000000000036</v>
      </c>
      <c r="AS17" s="29">
        <f t="shared" si="21"/>
        <v>0.40000000000000036</v>
      </c>
      <c r="AT17">
        <v>2.1</v>
      </c>
      <c r="AU17">
        <v>2.4</v>
      </c>
      <c r="AV17" s="29">
        <f t="shared" si="22"/>
        <v>0.2999999999999998</v>
      </c>
      <c r="AW17" s="29">
        <f t="shared" si="23"/>
        <v>0.2999999999999998</v>
      </c>
      <c r="AX17" s="55">
        <v>2.5</v>
      </c>
      <c r="AY17" s="29">
        <v>1.6</v>
      </c>
      <c r="AZ17" s="29">
        <f t="shared" si="24"/>
        <v>-0.8999999999999999</v>
      </c>
      <c r="BA17" s="29">
        <f t="shared" si="25"/>
        <v>0.8999999999999999</v>
      </c>
      <c r="BB17" s="29">
        <v>5.5</v>
      </c>
      <c r="BC17" s="29">
        <v>4.3</v>
      </c>
      <c r="BD17" s="29">
        <f t="shared" si="26"/>
        <v>-1.2000000000000002</v>
      </c>
      <c r="BE17" s="29">
        <f t="shared" si="27"/>
        <v>1.2000000000000002</v>
      </c>
      <c r="BF17">
        <v>2.9</v>
      </c>
      <c r="BG17">
        <v>2.7</v>
      </c>
      <c r="BH17" s="29">
        <f t="shared" si="28"/>
        <v>-0.19999999999999973</v>
      </c>
      <c r="BI17" s="29">
        <f t="shared" si="29"/>
        <v>0.19999999999999973</v>
      </c>
      <c r="BJ17" s="55"/>
      <c r="BK17" s="29">
        <v>2.5</v>
      </c>
      <c r="BL17" s="29"/>
      <c r="BM17" s="29"/>
      <c r="BN17" s="29"/>
      <c r="BO17" s="29">
        <v>6.8</v>
      </c>
      <c r="BP17" s="29"/>
      <c r="BQ17" s="29"/>
      <c r="BS17">
        <v>4.2</v>
      </c>
      <c r="BT17" s="29"/>
      <c r="BU17" s="29"/>
    </row>
    <row r="18" spans="1:73" ht="12.75">
      <c r="A18" s="29" t="s">
        <v>280</v>
      </c>
      <c r="B18" s="29">
        <v>1.3</v>
      </c>
      <c r="C18" s="29">
        <v>2.1</v>
      </c>
      <c r="D18" s="29">
        <f t="shared" si="0"/>
        <v>0.8</v>
      </c>
      <c r="E18" s="29">
        <f t="shared" si="1"/>
        <v>0.8</v>
      </c>
      <c r="F18" s="29">
        <v>3.9</v>
      </c>
      <c r="G18" s="29">
        <v>4.4</v>
      </c>
      <c r="H18" s="29">
        <f t="shared" si="2"/>
        <v>0.5000000000000004</v>
      </c>
      <c r="I18" s="29">
        <f t="shared" si="3"/>
        <v>0.5000000000000004</v>
      </c>
      <c r="J18">
        <v>2.6</v>
      </c>
      <c r="K18">
        <v>2.3</v>
      </c>
      <c r="L18" s="29">
        <f t="shared" si="4"/>
        <v>-0.30000000000000027</v>
      </c>
      <c r="M18" s="29">
        <f t="shared" si="5"/>
        <v>0.30000000000000027</v>
      </c>
      <c r="N18" s="55">
        <v>1.4</v>
      </c>
      <c r="O18" s="29">
        <v>1.9</v>
      </c>
      <c r="P18" s="29">
        <f t="shared" si="6"/>
        <v>0.5</v>
      </c>
      <c r="Q18" s="29">
        <f t="shared" si="7"/>
        <v>0.5</v>
      </c>
      <c r="R18" s="29">
        <v>4.1</v>
      </c>
      <c r="S18" s="29">
        <v>4.4</v>
      </c>
      <c r="T18" s="29">
        <f t="shared" si="8"/>
        <v>0.3000000000000007</v>
      </c>
      <c r="U18" s="29">
        <f t="shared" si="9"/>
        <v>0.3000000000000007</v>
      </c>
      <c r="V18">
        <v>2.6</v>
      </c>
      <c r="W18">
        <v>2.4</v>
      </c>
      <c r="X18" s="29">
        <f t="shared" si="10"/>
        <v>-0.20000000000000018</v>
      </c>
      <c r="Y18" s="29">
        <f t="shared" si="11"/>
        <v>0.20000000000000018</v>
      </c>
      <c r="Z18" s="55">
        <v>3.4</v>
      </c>
      <c r="AA18" s="29">
        <v>3.5</v>
      </c>
      <c r="AB18" s="29">
        <f t="shared" si="12"/>
        <v>0.10000000000000009</v>
      </c>
      <c r="AC18" s="29">
        <f t="shared" si="13"/>
        <v>0.10000000000000009</v>
      </c>
      <c r="AD18" s="29">
        <v>6</v>
      </c>
      <c r="AE18" s="29">
        <v>6.5</v>
      </c>
      <c r="AF18" s="29">
        <f t="shared" si="14"/>
        <v>0.5</v>
      </c>
      <c r="AG18" s="29">
        <f t="shared" si="15"/>
        <v>0.5</v>
      </c>
      <c r="AH18">
        <v>2.5</v>
      </c>
      <c r="AI18">
        <v>3</v>
      </c>
      <c r="AJ18" s="29">
        <f t="shared" si="16"/>
        <v>0.5</v>
      </c>
      <c r="AK18" s="29">
        <f t="shared" si="17"/>
        <v>0.5</v>
      </c>
      <c r="AL18" s="55">
        <v>3.4</v>
      </c>
      <c r="AM18" s="29">
        <v>4</v>
      </c>
      <c r="AN18" s="29">
        <f t="shared" si="18"/>
        <v>0.6000000000000001</v>
      </c>
      <c r="AO18" s="29">
        <f t="shared" si="19"/>
        <v>0.6000000000000001</v>
      </c>
      <c r="AP18" s="29">
        <v>5.7</v>
      </c>
      <c r="AQ18" s="29">
        <v>7.3</v>
      </c>
      <c r="AR18" s="29">
        <f t="shared" si="20"/>
        <v>1.5999999999999996</v>
      </c>
      <c r="AS18" s="29">
        <f t="shared" si="21"/>
        <v>1.5999999999999996</v>
      </c>
      <c r="AT18">
        <v>2.2</v>
      </c>
      <c r="AU18">
        <v>3.2</v>
      </c>
      <c r="AV18" s="29">
        <f t="shared" si="22"/>
        <v>1</v>
      </c>
      <c r="AW18" s="29">
        <f t="shared" si="23"/>
        <v>1</v>
      </c>
      <c r="AX18" s="55">
        <v>3.4</v>
      </c>
      <c r="AY18" s="29">
        <v>2.9</v>
      </c>
      <c r="AZ18" s="29">
        <f t="shared" si="24"/>
        <v>-0.5</v>
      </c>
      <c r="BA18" s="29">
        <f t="shared" si="25"/>
        <v>0.5</v>
      </c>
      <c r="BB18" s="29">
        <v>6.6</v>
      </c>
      <c r="BC18" s="29">
        <v>5.5</v>
      </c>
      <c r="BD18" s="29">
        <f t="shared" si="26"/>
        <v>-1.0999999999999996</v>
      </c>
      <c r="BE18" s="29">
        <f t="shared" si="27"/>
        <v>1.0999999999999996</v>
      </c>
      <c r="BF18">
        <v>3</v>
      </c>
      <c r="BG18">
        <v>2.6</v>
      </c>
      <c r="BH18" s="29">
        <f t="shared" si="28"/>
        <v>-0.3999999999999999</v>
      </c>
      <c r="BI18" s="29">
        <f t="shared" si="29"/>
        <v>0.3999999999999999</v>
      </c>
      <c r="BJ18" s="55"/>
      <c r="BK18" s="29">
        <v>3.8</v>
      </c>
      <c r="BL18" s="29"/>
      <c r="BM18" s="29"/>
      <c r="BN18" s="29"/>
      <c r="BO18" s="29">
        <v>7.1</v>
      </c>
      <c r="BP18" s="29"/>
      <c r="BQ18" s="29"/>
      <c r="BS18">
        <v>3.1</v>
      </c>
      <c r="BT18" s="29"/>
      <c r="BU18" s="29"/>
    </row>
    <row r="19" spans="1:73" ht="12.75">
      <c r="A19" s="29" t="s">
        <v>281</v>
      </c>
      <c r="B19" s="29">
        <v>1.4</v>
      </c>
      <c r="C19" s="29">
        <v>1.5</v>
      </c>
      <c r="D19" s="29">
        <f t="shared" si="0"/>
        <v>0.10000000000000009</v>
      </c>
      <c r="E19" s="29">
        <f t="shared" si="1"/>
        <v>0.10000000000000009</v>
      </c>
      <c r="F19" s="29">
        <v>5.3</v>
      </c>
      <c r="G19" s="29">
        <v>4.7</v>
      </c>
      <c r="H19" s="29">
        <f t="shared" si="2"/>
        <v>-0.5999999999999996</v>
      </c>
      <c r="I19" s="29">
        <f t="shared" si="3"/>
        <v>0.5999999999999996</v>
      </c>
      <c r="J19">
        <v>3.9</v>
      </c>
      <c r="K19">
        <v>3.1</v>
      </c>
      <c r="L19" s="29">
        <f t="shared" si="4"/>
        <v>-0.7999999999999998</v>
      </c>
      <c r="M19" s="29">
        <f t="shared" si="5"/>
        <v>0.7999999999999998</v>
      </c>
      <c r="N19" s="55">
        <v>1.6</v>
      </c>
      <c r="O19" s="29">
        <v>1.5</v>
      </c>
      <c r="P19" s="29">
        <f t="shared" si="6"/>
        <v>-0.10000000000000009</v>
      </c>
      <c r="Q19" s="29">
        <f t="shared" si="7"/>
        <v>0.10000000000000009</v>
      </c>
      <c r="R19" s="29">
        <v>5.7</v>
      </c>
      <c r="S19" s="29">
        <v>4.8</v>
      </c>
      <c r="T19" s="29">
        <f t="shared" si="8"/>
        <v>-0.9000000000000004</v>
      </c>
      <c r="U19" s="29">
        <f t="shared" si="9"/>
        <v>0.9000000000000004</v>
      </c>
      <c r="V19">
        <v>4.1</v>
      </c>
      <c r="W19">
        <v>3.3</v>
      </c>
      <c r="X19" s="29">
        <f t="shared" si="10"/>
        <v>-0.7999999999999998</v>
      </c>
      <c r="Y19" s="29">
        <f t="shared" si="11"/>
        <v>0.7999999999999998</v>
      </c>
      <c r="Z19" s="55">
        <v>2.8</v>
      </c>
      <c r="AA19" s="29">
        <v>2</v>
      </c>
      <c r="AB19" s="29">
        <f t="shared" si="12"/>
        <v>-0.7999999999999998</v>
      </c>
      <c r="AC19" s="29">
        <f t="shared" si="13"/>
        <v>0.7999999999999998</v>
      </c>
      <c r="AD19" s="29">
        <v>6.3</v>
      </c>
      <c r="AE19" s="29">
        <v>5.9</v>
      </c>
      <c r="AF19" s="29">
        <f t="shared" si="14"/>
        <v>-0.39999999999999947</v>
      </c>
      <c r="AG19" s="29">
        <f t="shared" si="15"/>
        <v>0.39999999999999947</v>
      </c>
      <c r="AH19">
        <v>3.4</v>
      </c>
      <c r="AI19">
        <v>3.8</v>
      </c>
      <c r="AJ19" s="29">
        <f t="shared" si="16"/>
        <v>0.3999999999999999</v>
      </c>
      <c r="AK19" s="29">
        <f t="shared" si="17"/>
        <v>0.3999999999999999</v>
      </c>
      <c r="AL19" s="55">
        <v>3.3</v>
      </c>
      <c r="AM19" s="29">
        <v>2.5</v>
      </c>
      <c r="AN19" s="29">
        <f t="shared" si="18"/>
        <v>-0.7999999999999998</v>
      </c>
      <c r="AO19" s="29">
        <f t="shared" si="19"/>
        <v>0.7999999999999998</v>
      </c>
      <c r="AP19" s="29">
        <v>7.2</v>
      </c>
      <c r="AQ19" s="29">
        <v>7.4</v>
      </c>
      <c r="AR19" s="29">
        <f t="shared" si="20"/>
        <v>0.20000000000000018</v>
      </c>
      <c r="AS19" s="29">
        <f t="shared" si="21"/>
        <v>0.20000000000000018</v>
      </c>
      <c r="AT19">
        <v>3.8</v>
      </c>
      <c r="AU19">
        <v>4.8</v>
      </c>
      <c r="AV19" s="29">
        <f t="shared" si="22"/>
        <v>1</v>
      </c>
      <c r="AW19" s="29">
        <f t="shared" si="23"/>
        <v>1</v>
      </c>
      <c r="AX19" s="55">
        <v>1.9</v>
      </c>
      <c r="AY19" s="29">
        <v>1.7</v>
      </c>
      <c r="AZ19" s="29">
        <f t="shared" si="24"/>
        <v>-0.19999999999999996</v>
      </c>
      <c r="BA19" s="29">
        <f t="shared" si="25"/>
        <v>0.19999999999999996</v>
      </c>
      <c r="BB19" s="29">
        <v>4.8</v>
      </c>
      <c r="BC19" s="29">
        <v>4</v>
      </c>
      <c r="BD19" s="29">
        <f t="shared" si="26"/>
        <v>-0.7999999999999998</v>
      </c>
      <c r="BE19" s="29">
        <f t="shared" si="27"/>
        <v>0.7999999999999998</v>
      </c>
      <c r="BF19">
        <v>2.9</v>
      </c>
      <c r="BG19">
        <v>2.3</v>
      </c>
      <c r="BH19" s="29">
        <f t="shared" si="28"/>
        <v>-0.6000000000000001</v>
      </c>
      <c r="BI19" s="29">
        <f t="shared" si="29"/>
        <v>0.6000000000000001</v>
      </c>
      <c r="BJ19" s="55">
        <v>2.3</v>
      </c>
      <c r="BK19" s="29">
        <v>2.9</v>
      </c>
      <c r="BL19" s="29">
        <f t="shared" si="30"/>
        <v>0.6000000000000001</v>
      </c>
      <c r="BM19" s="29">
        <f t="shared" si="31"/>
        <v>0.6000000000000001</v>
      </c>
      <c r="BN19" s="29">
        <v>6.5</v>
      </c>
      <c r="BO19" s="29">
        <v>6.3</v>
      </c>
      <c r="BP19" s="29">
        <f t="shared" si="32"/>
        <v>-0.20000000000000018</v>
      </c>
      <c r="BQ19" s="29">
        <f t="shared" si="33"/>
        <v>0.20000000000000018</v>
      </c>
      <c r="BR19">
        <v>4.1</v>
      </c>
      <c r="BS19">
        <v>3.3</v>
      </c>
      <c r="BT19" s="29">
        <f t="shared" si="34"/>
        <v>-0.7999999999999998</v>
      </c>
      <c r="BU19" s="29">
        <f t="shared" si="35"/>
        <v>0.7999999999999998</v>
      </c>
    </row>
    <row r="20" spans="1:73" ht="12.75">
      <c r="A20" s="29" t="s">
        <v>282</v>
      </c>
      <c r="B20" s="29">
        <v>0.4</v>
      </c>
      <c r="C20" s="29">
        <v>1.6</v>
      </c>
      <c r="D20" s="29">
        <f t="shared" si="0"/>
        <v>1.2000000000000002</v>
      </c>
      <c r="E20" s="29">
        <f t="shared" si="1"/>
        <v>1.2000000000000002</v>
      </c>
      <c r="F20" s="29">
        <v>3.9</v>
      </c>
      <c r="G20" s="29">
        <v>4.4</v>
      </c>
      <c r="H20" s="29">
        <f t="shared" si="2"/>
        <v>0.5000000000000004</v>
      </c>
      <c r="I20" s="29">
        <f t="shared" si="3"/>
        <v>0.5000000000000004</v>
      </c>
      <c r="J20">
        <v>3.5</v>
      </c>
      <c r="K20">
        <v>2.7</v>
      </c>
      <c r="L20" s="29">
        <f t="shared" si="4"/>
        <v>-0.7999999999999998</v>
      </c>
      <c r="M20" s="29">
        <f t="shared" si="5"/>
        <v>0.7999999999999998</v>
      </c>
      <c r="N20" s="55">
        <v>0.8</v>
      </c>
      <c r="O20" s="29">
        <v>1.8</v>
      </c>
      <c r="P20" s="29">
        <f t="shared" si="6"/>
        <v>1</v>
      </c>
      <c r="Q20" s="29">
        <f t="shared" si="7"/>
        <v>1</v>
      </c>
      <c r="R20" s="29">
        <v>4.6</v>
      </c>
      <c r="S20" s="29">
        <v>4.7</v>
      </c>
      <c r="T20" s="29">
        <f t="shared" si="8"/>
        <v>0.10000000000000053</v>
      </c>
      <c r="U20" s="29">
        <f t="shared" si="9"/>
        <v>0.10000000000000053</v>
      </c>
      <c r="V20">
        <v>3.7</v>
      </c>
      <c r="W20">
        <v>2.9</v>
      </c>
      <c r="X20" s="29">
        <f t="shared" si="10"/>
        <v>-0.8000000000000003</v>
      </c>
      <c r="Y20" s="29">
        <f t="shared" si="11"/>
        <v>0.8000000000000003</v>
      </c>
      <c r="Z20" s="55">
        <v>3.1</v>
      </c>
      <c r="AA20" s="29">
        <v>1.3</v>
      </c>
      <c r="AB20" s="29">
        <f t="shared" si="12"/>
        <v>-1.8</v>
      </c>
      <c r="AC20" s="29">
        <f t="shared" si="13"/>
        <v>1.8</v>
      </c>
      <c r="AD20" s="29">
        <v>6.1</v>
      </c>
      <c r="AE20" s="29">
        <v>4.7</v>
      </c>
      <c r="AF20" s="29">
        <f t="shared" si="14"/>
        <v>-1.3999999999999995</v>
      </c>
      <c r="AG20" s="29">
        <f t="shared" si="15"/>
        <v>1.3999999999999995</v>
      </c>
      <c r="AH20">
        <v>2.9</v>
      </c>
      <c r="AI20">
        <v>3.4</v>
      </c>
      <c r="AJ20" s="29">
        <f t="shared" si="16"/>
        <v>0.5</v>
      </c>
      <c r="AK20" s="29">
        <f t="shared" si="17"/>
        <v>0.5</v>
      </c>
      <c r="AL20" s="55">
        <v>3.5</v>
      </c>
      <c r="AM20" s="29">
        <v>1.5</v>
      </c>
      <c r="AN20" s="29">
        <f t="shared" si="18"/>
        <v>-2</v>
      </c>
      <c r="AO20" s="29">
        <f t="shared" si="19"/>
        <v>2</v>
      </c>
      <c r="AP20" s="29">
        <v>7.2</v>
      </c>
      <c r="AQ20" s="29">
        <v>6.2</v>
      </c>
      <c r="AR20" s="29">
        <f t="shared" si="20"/>
        <v>-1</v>
      </c>
      <c r="AS20" s="29">
        <f t="shared" si="21"/>
        <v>1</v>
      </c>
      <c r="AT20">
        <v>3.6</v>
      </c>
      <c r="AU20">
        <v>4.6</v>
      </c>
      <c r="AV20" s="29">
        <f t="shared" si="22"/>
        <v>0.9999999999999996</v>
      </c>
      <c r="AW20" s="29">
        <f t="shared" si="23"/>
        <v>0.9999999999999996</v>
      </c>
      <c r="AX20" s="55">
        <v>2.3</v>
      </c>
      <c r="AY20" s="29">
        <v>1.2</v>
      </c>
      <c r="AZ20" s="29">
        <f t="shared" si="24"/>
        <v>-1.0999999999999999</v>
      </c>
      <c r="BA20" s="29">
        <f t="shared" si="25"/>
        <v>1.0999999999999999</v>
      </c>
      <c r="BB20" s="29">
        <v>4.3</v>
      </c>
      <c r="BC20" s="29">
        <v>2.6</v>
      </c>
      <c r="BD20" s="29">
        <f t="shared" si="26"/>
        <v>-1.6999999999999997</v>
      </c>
      <c r="BE20" s="29">
        <f t="shared" si="27"/>
        <v>1.6999999999999997</v>
      </c>
      <c r="BF20">
        <v>1.9</v>
      </c>
      <c r="BG20">
        <v>1.5</v>
      </c>
      <c r="BH20" s="29">
        <f t="shared" si="28"/>
        <v>-0.3999999999999999</v>
      </c>
      <c r="BI20" s="29">
        <f t="shared" si="29"/>
        <v>0.3999999999999999</v>
      </c>
      <c r="BJ20" s="55">
        <v>0.3</v>
      </c>
      <c r="BK20" s="29">
        <v>1.7</v>
      </c>
      <c r="BL20" s="29">
        <f t="shared" si="30"/>
        <v>1.4</v>
      </c>
      <c r="BM20" s="29">
        <f t="shared" si="31"/>
        <v>1.4</v>
      </c>
      <c r="BN20" s="29">
        <v>4.2</v>
      </c>
      <c r="BO20" s="29">
        <v>4.7</v>
      </c>
      <c r="BP20" s="29">
        <f t="shared" si="32"/>
        <v>0.5</v>
      </c>
      <c r="BQ20" s="29">
        <f t="shared" si="33"/>
        <v>0.5</v>
      </c>
      <c r="BR20">
        <v>3.9</v>
      </c>
      <c r="BS20">
        <v>3</v>
      </c>
      <c r="BT20" s="29">
        <f t="shared" si="34"/>
        <v>-0.8999999999999999</v>
      </c>
      <c r="BU20" s="29">
        <f t="shared" si="35"/>
        <v>0.8999999999999999</v>
      </c>
    </row>
    <row r="21" spans="1:73" ht="12.75">
      <c r="A21" s="29" t="s">
        <v>283</v>
      </c>
      <c r="B21" s="29">
        <v>-0.1</v>
      </c>
      <c r="C21" s="29">
        <v>1</v>
      </c>
      <c r="D21" s="29">
        <f t="shared" si="0"/>
        <v>1.1</v>
      </c>
      <c r="E21" s="29">
        <f t="shared" si="1"/>
        <v>1.1</v>
      </c>
      <c r="F21" s="29">
        <v>3.2</v>
      </c>
      <c r="G21" s="29">
        <v>3.8</v>
      </c>
      <c r="H21" s="29">
        <f t="shared" si="2"/>
        <v>0.5999999999999996</v>
      </c>
      <c r="I21" s="29">
        <f t="shared" si="3"/>
        <v>0.5999999999999996</v>
      </c>
      <c r="J21">
        <v>3.3</v>
      </c>
      <c r="K21">
        <v>2.8</v>
      </c>
      <c r="L21" s="29">
        <f t="shared" si="4"/>
        <v>-0.5</v>
      </c>
      <c r="M21" s="29">
        <f t="shared" si="5"/>
        <v>0.5</v>
      </c>
      <c r="N21" s="55">
        <v>0.7</v>
      </c>
      <c r="O21" s="29">
        <v>1.4</v>
      </c>
      <c r="P21" s="29">
        <f t="shared" si="6"/>
        <v>0.7</v>
      </c>
      <c r="Q21" s="29">
        <f t="shared" si="7"/>
        <v>0.7</v>
      </c>
      <c r="R21" s="29">
        <v>4.2</v>
      </c>
      <c r="S21" s="29">
        <v>4.4</v>
      </c>
      <c r="T21" s="29">
        <f t="shared" si="8"/>
        <v>0.20000000000000018</v>
      </c>
      <c r="U21" s="29">
        <f t="shared" si="9"/>
        <v>0.20000000000000018</v>
      </c>
      <c r="V21">
        <v>3.4</v>
      </c>
      <c r="W21">
        <v>2.9</v>
      </c>
      <c r="X21" s="29">
        <f t="shared" si="10"/>
        <v>-0.5</v>
      </c>
      <c r="Y21" s="29">
        <f t="shared" si="11"/>
        <v>0.5</v>
      </c>
      <c r="Z21" s="55">
        <v>3.2</v>
      </c>
      <c r="AA21" s="29">
        <v>1</v>
      </c>
      <c r="AB21" s="29">
        <f t="shared" si="12"/>
        <v>-2.2</v>
      </c>
      <c r="AC21" s="29">
        <f t="shared" si="13"/>
        <v>2.2</v>
      </c>
      <c r="AD21" s="29">
        <v>5.6</v>
      </c>
      <c r="AE21" s="29">
        <v>3.2</v>
      </c>
      <c r="AF21" s="29">
        <f t="shared" si="14"/>
        <v>-2.3999999999999995</v>
      </c>
      <c r="AG21" s="29">
        <f t="shared" si="15"/>
        <v>2.3999999999999995</v>
      </c>
      <c r="AH21">
        <v>2.3</v>
      </c>
      <c r="AI21">
        <v>2.2</v>
      </c>
      <c r="AJ21" s="29">
        <f t="shared" si="16"/>
        <v>-0.09999999999999964</v>
      </c>
      <c r="AK21" s="29">
        <f t="shared" si="17"/>
        <v>0.09999999999999964</v>
      </c>
      <c r="AL21" s="55">
        <v>3</v>
      </c>
      <c r="AM21" s="29">
        <v>1</v>
      </c>
      <c r="AN21" s="29">
        <f t="shared" si="18"/>
        <v>-2</v>
      </c>
      <c r="AO21" s="29">
        <f t="shared" si="19"/>
        <v>2</v>
      </c>
      <c r="AP21" s="29">
        <v>5.9</v>
      </c>
      <c r="AQ21" s="29">
        <v>4.1</v>
      </c>
      <c r="AR21" s="29">
        <f t="shared" si="20"/>
        <v>-1.8000000000000007</v>
      </c>
      <c r="AS21" s="29">
        <f t="shared" si="21"/>
        <v>1.8000000000000007</v>
      </c>
      <c r="AT21">
        <v>2.8</v>
      </c>
      <c r="AU21">
        <v>3.1</v>
      </c>
      <c r="AV21" s="29">
        <f t="shared" si="22"/>
        <v>0.30000000000000027</v>
      </c>
      <c r="AW21" s="29">
        <f t="shared" si="23"/>
        <v>0.30000000000000027</v>
      </c>
      <c r="AX21" s="55">
        <v>3.6</v>
      </c>
      <c r="AY21" s="29">
        <v>1.1</v>
      </c>
      <c r="AZ21" s="29">
        <f t="shared" si="24"/>
        <v>-2.5</v>
      </c>
      <c r="BA21" s="29">
        <f t="shared" si="25"/>
        <v>2.5</v>
      </c>
      <c r="BB21" s="29">
        <v>5.1</v>
      </c>
      <c r="BC21" s="29">
        <v>2</v>
      </c>
      <c r="BD21" s="29">
        <f t="shared" si="26"/>
        <v>-3.0999999999999996</v>
      </c>
      <c r="BE21" s="29">
        <f t="shared" si="27"/>
        <v>3.0999999999999996</v>
      </c>
      <c r="BF21">
        <v>1.5</v>
      </c>
      <c r="BG21">
        <v>0.9</v>
      </c>
      <c r="BH21" s="29">
        <f t="shared" si="28"/>
        <v>-0.6</v>
      </c>
      <c r="BI21" s="29">
        <f t="shared" si="29"/>
        <v>0.6</v>
      </c>
      <c r="BJ21" s="55">
        <v>0.5</v>
      </c>
      <c r="BK21" s="29">
        <v>1.9</v>
      </c>
      <c r="BL21" s="29">
        <f t="shared" si="30"/>
        <v>1.4</v>
      </c>
      <c r="BM21" s="29">
        <f t="shared" si="31"/>
        <v>1.4</v>
      </c>
      <c r="BN21" s="29">
        <v>4.3</v>
      </c>
      <c r="BO21" s="29">
        <v>5.3</v>
      </c>
      <c r="BP21" s="29">
        <f t="shared" si="32"/>
        <v>1</v>
      </c>
      <c r="BQ21" s="29">
        <f t="shared" si="33"/>
        <v>1</v>
      </c>
      <c r="BR21">
        <v>3.7</v>
      </c>
      <c r="BS21">
        <v>3.3</v>
      </c>
      <c r="BT21" s="29">
        <f t="shared" si="34"/>
        <v>-0.40000000000000036</v>
      </c>
      <c r="BU21" s="29">
        <f t="shared" si="35"/>
        <v>0.40000000000000036</v>
      </c>
    </row>
    <row r="22" spans="1:73" ht="12.75">
      <c r="A22" s="29" t="s">
        <v>284</v>
      </c>
      <c r="B22" s="29">
        <v>0.2</v>
      </c>
      <c r="C22" s="29">
        <v>0.8</v>
      </c>
      <c r="D22" s="29">
        <f t="shared" si="0"/>
        <v>0.6000000000000001</v>
      </c>
      <c r="E22" s="29">
        <f t="shared" si="1"/>
        <v>0.6000000000000001</v>
      </c>
      <c r="F22" s="29">
        <v>3.8</v>
      </c>
      <c r="G22" s="29">
        <v>4.6</v>
      </c>
      <c r="H22" s="29">
        <f t="shared" si="2"/>
        <v>0.7999999999999998</v>
      </c>
      <c r="I22" s="29">
        <f t="shared" si="3"/>
        <v>0.7999999999999998</v>
      </c>
      <c r="J22">
        <v>3.6</v>
      </c>
      <c r="K22">
        <v>3.7</v>
      </c>
      <c r="L22" s="29">
        <f t="shared" si="4"/>
        <v>0.10000000000000009</v>
      </c>
      <c r="M22" s="29">
        <f t="shared" si="5"/>
        <v>0.10000000000000009</v>
      </c>
      <c r="N22" s="55">
        <v>0.2</v>
      </c>
      <c r="O22" s="29">
        <v>0.8</v>
      </c>
      <c r="P22" s="29">
        <f t="shared" si="6"/>
        <v>0.6000000000000001</v>
      </c>
      <c r="Q22" s="29">
        <f t="shared" si="7"/>
        <v>0.6000000000000001</v>
      </c>
      <c r="R22" s="29">
        <v>4</v>
      </c>
      <c r="S22" s="29">
        <v>4.7</v>
      </c>
      <c r="T22" s="29">
        <f t="shared" si="8"/>
        <v>0.7000000000000002</v>
      </c>
      <c r="U22" s="29">
        <f t="shared" si="9"/>
        <v>0.7000000000000002</v>
      </c>
      <c r="V22">
        <v>3.7</v>
      </c>
      <c r="W22">
        <v>3.8</v>
      </c>
      <c r="X22" s="29">
        <f t="shared" si="10"/>
        <v>0.09999999999999964</v>
      </c>
      <c r="Y22" s="29">
        <f t="shared" si="11"/>
        <v>0.09999999999999964</v>
      </c>
      <c r="Z22" s="55">
        <v>3.6</v>
      </c>
      <c r="AA22" s="29">
        <v>1.5</v>
      </c>
      <c r="AB22" s="29">
        <f t="shared" si="12"/>
        <v>-2.1</v>
      </c>
      <c r="AC22" s="29">
        <f t="shared" si="13"/>
        <v>2.1</v>
      </c>
      <c r="AD22" s="29">
        <v>5.7</v>
      </c>
      <c r="AE22" s="29">
        <v>3.4</v>
      </c>
      <c r="AF22" s="29">
        <f t="shared" si="14"/>
        <v>-2.3000000000000003</v>
      </c>
      <c r="AG22" s="29">
        <f t="shared" si="15"/>
        <v>2.3000000000000003</v>
      </c>
      <c r="AH22">
        <v>2</v>
      </c>
      <c r="AI22">
        <v>1.8</v>
      </c>
      <c r="AJ22" s="29">
        <f t="shared" si="16"/>
        <v>-0.19999999999999996</v>
      </c>
      <c r="AK22" s="29">
        <f t="shared" si="17"/>
        <v>0.19999999999999996</v>
      </c>
      <c r="AL22" s="55">
        <v>3.2</v>
      </c>
      <c r="AM22" s="29">
        <v>1.1</v>
      </c>
      <c r="AN22" s="29">
        <f t="shared" si="18"/>
        <v>-2.1</v>
      </c>
      <c r="AO22" s="29">
        <f t="shared" si="19"/>
        <v>2.1</v>
      </c>
      <c r="AP22" s="29">
        <v>6</v>
      </c>
      <c r="AQ22" s="29">
        <v>3.7</v>
      </c>
      <c r="AR22" s="29">
        <f t="shared" si="20"/>
        <v>-2.3</v>
      </c>
      <c r="AS22" s="29">
        <f t="shared" si="21"/>
        <v>2.3</v>
      </c>
      <c r="AT22">
        <v>2.7</v>
      </c>
      <c r="AU22">
        <v>2.6</v>
      </c>
      <c r="AV22" s="29">
        <f t="shared" si="22"/>
        <v>-0.10000000000000009</v>
      </c>
      <c r="AW22" s="29">
        <f t="shared" si="23"/>
        <v>0.10000000000000009</v>
      </c>
      <c r="AX22" s="55">
        <v>4</v>
      </c>
      <c r="AY22" s="29">
        <v>1.9</v>
      </c>
      <c r="AZ22" s="29">
        <f t="shared" si="24"/>
        <v>-2.1</v>
      </c>
      <c r="BA22" s="29">
        <f t="shared" si="25"/>
        <v>2.1</v>
      </c>
      <c r="BB22" s="29">
        <v>5.1</v>
      </c>
      <c r="BC22" s="29">
        <v>2.5</v>
      </c>
      <c r="BD22" s="29">
        <f t="shared" si="26"/>
        <v>-2.5999999999999996</v>
      </c>
      <c r="BE22" s="29">
        <f t="shared" si="27"/>
        <v>2.5999999999999996</v>
      </c>
      <c r="BF22">
        <v>1.1</v>
      </c>
      <c r="BG22">
        <v>0.6</v>
      </c>
      <c r="BH22" s="29">
        <f t="shared" si="28"/>
        <v>-0.5000000000000001</v>
      </c>
      <c r="BI22" s="29">
        <f t="shared" si="29"/>
        <v>0.5000000000000001</v>
      </c>
      <c r="BJ22" s="55">
        <v>-0.9</v>
      </c>
      <c r="BK22" s="29">
        <v>-0.5</v>
      </c>
      <c r="BL22" s="29">
        <f t="shared" si="30"/>
        <v>0.4</v>
      </c>
      <c r="BM22" s="29">
        <f t="shared" si="31"/>
        <v>0.4</v>
      </c>
      <c r="BN22" s="29">
        <v>2.8</v>
      </c>
      <c r="BO22" s="29">
        <v>3.6</v>
      </c>
      <c r="BP22" s="29">
        <f t="shared" si="32"/>
        <v>0.8000000000000003</v>
      </c>
      <c r="BQ22" s="29">
        <f t="shared" si="33"/>
        <v>0.8000000000000003</v>
      </c>
      <c r="BR22">
        <v>3.7</v>
      </c>
      <c r="BS22">
        <v>4.1</v>
      </c>
      <c r="BT22" s="29">
        <f t="shared" si="34"/>
        <v>0.39999999999999947</v>
      </c>
      <c r="BU22" s="29">
        <f t="shared" si="35"/>
        <v>0.39999999999999947</v>
      </c>
    </row>
    <row r="23" spans="1:73" ht="12.75">
      <c r="A23" s="29" t="s">
        <v>285</v>
      </c>
      <c r="B23" s="29">
        <v>1.3</v>
      </c>
      <c r="C23" s="29">
        <v>1</v>
      </c>
      <c r="D23" s="29">
        <f t="shared" si="0"/>
        <v>-0.30000000000000004</v>
      </c>
      <c r="E23" s="29">
        <f t="shared" si="1"/>
        <v>0.30000000000000004</v>
      </c>
      <c r="F23" s="29">
        <v>3.4</v>
      </c>
      <c r="G23" s="29">
        <v>3.6</v>
      </c>
      <c r="H23" s="29">
        <f t="shared" si="2"/>
        <v>0.20000000000000018</v>
      </c>
      <c r="I23" s="29">
        <f t="shared" si="3"/>
        <v>0.20000000000000018</v>
      </c>
      <c r="J23">
        <v>2.1</v>
      </c>
      <c r="K23">
        <v>2.6</v>
      </c>
      <c r="L23" s="29">
        <f t="shared" si="4"/>
        <v>0.5</v>
      </c>
      <c r="M23" s="29">
        <f t="shared" si="5"/>
        <v>0.5</v>
      </c>
      <c r="N23" s="55">
        <v>1</v>
      </c>
      <c r="O23" s="29">
        <v>0.7</v>
      </c>
      <c r="P23" s="29">
        <f t="shared" si="6"/>
        <v>-0.30000000000000004</v>
      </c>
      <c r="Q23" s="29">
        <f t="shared" si="7"/>
        <v>0.30000000000000004</v>
      </c>
      <c r="R23" s="29">
        <v>3.4</v>
      </c>
      <c r="S23" s="29">
        <v>3.5</v>
      </c>
      <c r="T23" s="29">
        <f t="shared" si="8"/>
        <v>0.10000000000000009</v>
      </c>
      <c r="U23" s="29">
        <f t="shared" si="9"/>
        <v>0.10000000000000009</v>
      </c>
      <c r="V23">
        <v>2.3</v>
      </c>
      <c r="W23">
        <v>2.8</v>
      </c>
      <c r="X23" s="29">
        <f t="shared" si="10"/>
        <v>0.5</v>
      </c>
      <c r="Y23" s="29">
        <f t="shared" si="11"/>
        <v>0.5</v>
      </c>
      <c r="Z23" s="55">
        <v>3</v>
      </c>
      <c r="AA23" s="29">
        <v>0.3</v>
      </c>
      <c r="AB23" s="29">
        <f t="shared" si="12"/>
        <v>-2.7</v>
      </c>
      <c r="AC23" s="29">
        <f t="shared" si="13"/>
        <v>2.7</v>
      </c>
      <c r="AD23" s="29">
        <v>4.4</v>
      </c>
      <c r="AE23" s="29">
        <v>1.5</v>
      </c>
      <c r="AF23" s="29">
        <f t="shared" si="14"/>
        <v>-2.9000000000000004</v>
      </c>
      <c r="AG23" s="29">
        <f t="shared" si="15"/>
        <v>2.9000000000000004</v>
      </c>
      <c r="AH23">
        <v>1.3</v>
      </c>
      <c r="AI23">
        <v>1.2</v>
      </c>
      <c r="AJ23" s="29">
        <f t="shared" si="16"/>
        <v>-0.10000000000000009</v>
      </c>
      <c r="AK23" s="29">
        <f t="shared" si="17"/>
        <v>0.10000000000000009</v>
      </c>
      <c r="AL23" s="55">
        <v>2.9</v>
      </c>
      <c r="AM23" s="29">
        <v>-0.1</v>
      </c>
      <c r="AN23" s="29">
        <f t="shared" si="18"/>
        <v>-3</v>
      </c>
      <c r="AO23" s="29">
        <f t="shared" si="19"/>
        <v>3</v>
      </c>
      <c r="AP23" s="29">
        <v>4.1</v>
      </c>
      <c r="AQ23" s="29">
        <v>0.8</v>
      </c>
      <c r="AR23" s="29">
        <f t="shared" si="20"/>
        <v>-3.3</v>
      </c>
      <c r="AS23" s="29">
        <f t="shared" si="21"/>
        <v>3.3</v>
      </c>
      <c r="AT23">
        <v>1.1</v>
      </c>
      <c r="AU23">
        <v>0.9</v>
      </c>
      <c r="AV23" s="29">
        <f t="shared" si="22"/>
        <v>-0.20000000000000007</v>
      </c>
      <c r="AW23" s="29">
        <f t="shared" si="23"/>
        <v>0.20000000000000007</v>
      </c>
      <c r="AX23" s="55">
        <v>3.1</v>
      </c>
      <c r="AY23" s="29">
        <v>0.3</v>
      </c>
      <c r="AZ23" s="29">
        <f t="shared" si="24"/>
        <v>-2.8000000000000003</v>
      </c>
      <c r="BA23" s="29">
        <f t="shared" si="25"/>
        <v>2.8000000000000003</v>
      </c>
      <c r="BB23" s="29">
        <v>4.8</v>
      </c>
      <c r="BC23" s="29">
        <v>1.9</v>
      </c>
      <c r="BD23" s="29">
        <f t="shared" si="26"/>
        <v>-2.9</v>
      </c>
      <c r="BE23" s="29">
        <f t="shared" si="27"/>
        <v>2.9</v>
      </c>
      <c r="BF23">
        <v>1.7</v>
      </c>
      <c r="BG23">
        <v>1.6</v>
      </c>
      <c r="BH23" s="29">
        <f t="shared" si="28"/>
        <v>-0.09999999999999987</v>
      </c>
      <c r="BI23" s="29">
        <f t="shared" si="29"/>
        <v>0.09999999999999987</v>
      </c>
      <c r="BJ23" s="55">
        <v>-0.3</v>
      </c>
      <c r="BK23" s="29">
        <v>-1.6</v>
      </c>
      <c r="BL23" s="29">
        <f t="shared" si="30"/>
        <v>-1.3</v>
      </c>
      <c r="BM23" s="29">
        <f t="shared" si="31"/>
        <v>1.3</v>
      </c>
      <c r="BN23" s="29">
        <v>2.5</v>
      </c>
      <c r="BO23" s="29">
        <v>1.8</v>
      </c>
      <c r="BP23" s="29">
        <f t="shared" si="32"/>
        <v>-0.7</v>
      </c>
      <c r="BQ23" s="29">
        <f t="shared" si="33"/>
        <v>0.7</v>
      </c>
      <c r="BR23">
        <v>2.8</v>
      </c>
      <c r="BS23">
        <v>3.4</v>
      </c>
      <c r="BT23" s="29">
        <f t="shared" si="34"/>
        <v>0.6000000000000001</v>
      </c>
      <c r="BU23" s="29">
        <f t="shared" si="35"/>
        <v>0.6000000000000001</v>
      </c>
    </row>
    <row r="24" spans="1:73" ht="12.75">
      <c r="A24" s="29" t="s">
        <v>286</v>
      </c>
      <c r="B24" s="29">
        <v>1</v>
      </c>
      <c r="C24" s="29">
        <v>1.1</v>
      </c>
      <c r="D24" s="29">
        <f t="shared" si="0"/>
        <v>0.10000000000000009</v>
      </c>
      <c r="E24" s="29">
        <f t="shared" si="1"/>
        <v>0.10000000000000009</v>
      </c>
      <c r="F24" s="29">
        <v>3.4</v>
      </c>
      <c r="G24" s="29">
        <v>3.9</v>
      </c>
      <c r="H24" s="29">
        <f t="shared" si="2"/>
        <v>0.5</v>
      </c>
      <c r="I24" s="29">
        <f t="shared" si="3"/>
        <v>0.5</v>
      </c>
      <c r="J24">
        <v>2.3</v>
      </c>
      <c r="K24">
        <v>2.7</v>
      </c>
      <c r="L24" s="29">
        <f t="shared" si="4"/>
        <v>0.40000000000000036</v>
      </c>
      <c r="M24" s="29">
        <f t="shared" si="5"/>
        <v>0.40000000000000036</v>
      </c>
      <c r="N24" s="55">
        <v>0.9</v>
      </c>
      <c r="O24" s="29">
        <v>0.9</v>
      </c>
      <c r="P24" s="29">
        <f t="shared" si="6"/>
        <v>0</v>
      </c>
      <c r="Q24" s="29">
        <f t="shared" si="7"/>
        <v>0</v>
      </c>
      <c r="R24" s="29">
        <v>3.3</v>
      </c>
      <c r="S24" s="29">
        <v>3.7</v>
      </c>
      <c r="T24" s="29">
        <f t="shared" si="8"/>
        <v>0.40000000000000036</v>
      </c>
      <c r="U24" s="29">
        <f t="shared" si="9"/>
        <v>0.40000000000000036</v>
      </c>
      <c r="V24">
        <v>2.3</v>
      </c>
      <c r="W24">
        <v>2.7</v>
      </c>
      <c r="X24" s="29">
        <f t="shared" si="10"/>
        <v>0.40000000000000036</v>
      </c>
      <c r="Y24" s="29">
        <f t="shared" si="11"/>
        <v>0.40000000000000036</v>
      </c>
      <c r="Z24" s="55">
        <v>2.4</v>
      </c>
      <c r="AA24" s="29">
        <v>-0.3</v>
      </c>
      <c r="AB24" s="29">
        <f t="shared" si="12"/>
        <v>-2.6999999999999997</v>
      </c>
      <c r="AC24" s="29">
        <f t="shared" si="13"/>
        <v>2.6999999999999997</v>
      </c>
      <c r="AD24" s="29">
        <v>3.3</v>
      </c>
      <c r="AE24" s="29">
        <v>0.3</v>
      </c>
      <c r="AF24" s="29">
        <f t="shared" si="14"/>
        <v>-3</v>
      </c>
      <c r="AG24" s="29">
        <f t="shared" si="15"/>
        <v>3</v>
      </c>
      <c r="AH24">
        <v>0.8</v>
      </c>
      <c r="AI24">
        <v>0.6</v>
      </c>
      <c r="AJ24" s="29">
        <f t="shared" si="16"/>
        <v>-0.20000000000000007</v>
      </c>
      <c r="AK24" s="29">
        <f t="shared" si="17"/>
        <v>0.20000000000000007</v>
      </c>
      <c r="AL24" s="55">
        <v>2.7</v>
      </c>
      <c r="AM24" s="29">
        <v>-0.4</v>
      </c>
      <c r="AN24" s="29">
        <f t="shared" si="18"/>
        <v>-3.1</v>
      </c>
      <c r="AO24" s="29">
        <f t="shared" si="19"/>
        <v>3.1</v>
      </c>
      <c r="AP24" s="29">
        <v>2.7</v>
      </c>
      <c r="AQ24" s="29">
        <v>-0.6</v>
      </c>
      <c r="AR24" s="29">
        <f t="shared" si="20"/>
        <v>-3.3000000000000003</v>
      </c>
      <c r="AS24" s="29">
        <f t="shared" si="21"/>
        <v>3.3000000000000003</v>
      </c>
      <c r="AT24">
        <v>0</v>
      </c>
      <c r="AU24">
        <v>-0.2</v>
      </c>
      <c r="AV24" s="29">
        <f t="shared" si="22"/>
        <v>-0.2</v>
      </c>
      <c r="AW24" s="29">
        <f t="shared" si="23"/>
        <v>0.2</v>
      </c>
      <c r="AX24" s="55">
        <v>2.1</v>
      </c>
      <c r="AY24" s="29">
        <v>-1</v>
      </c>
      <c r="AZ24" s="29">
        <f t="shared" si="24"/>
        <v>-3.1</v>
      </c>
      <c r="BA24" s="29">
        <f t="shared" si="25"/>
        <v>3.1</v>
      </c>
      <c r="BB24" s="29">
        <v>4.2</v>
      </c>
      <c r="BC24" s="29">
        <v>0.8</v>
      </c>
      <c r="BD24" s="29">
        <f t="shared" si="26"/>
        <v>-3.4000000000000004</v>
      </c>
      <c r="BE24" s="29">
        <f t="shared" si="27"/>
        <v>3.4000000000000004</v>
      </c>
      <c r="BF24">
        <v>2.1</v>
      </c>
      <c r="BG24">
        <v>1.8</v>
      </c>
      <c r="BH24" s="29">
        <f t="shared" si="28"/>
        <v>-0.30000000000000004</v>
      </c>
      <c r="BI24" s="29">
        <f t="shared" si="29"/>
        <v>0.30000000000000004</v>
      </c>
      <c r="BJ24" s="55">
        <v>0.2</v>
      </c>
      <c r="BK24" s="29">
        <v>-1.1</v>
      </c>
      <c r="BL24" s="29">
        <f t="shared" si="30"/>
        <v>-1.3</v>
      </c>
      <c r="BM24" s="29">
        <f t="shared" si="31"/>
        <v>1.3</v>
      </c>
      <c r="BN24" s="29">
        <v>2.6</v>
      </c>
      <c r="BO24" s="29">
        <v>1.8</v>
      </c>
      <c r="BP24" s="29">
        <f t="shared" si="32"/>
        <v>-0.8</v>
      </c>
      <c r="BQ24" s="29">
        <f t="shared" si="33"/>
        <v>0.8</v>
      </c>
      <c r="BR24">
        <v>2.3</v>
      </c>
      <c r="BS24">
        <v>3</v>
      </c>
      <c r="BT24" s="29">
        <f t="shared" si="34"/>
        <v>0.7000000000000002</v>
      </c>
      <c r="BU24" s="29">
        <f t="shared" si="35"/>
        <v>0.7000000000000002</v>
      </c>
    </row>
    <row r="25" spans="1:73" ht="12.75">
      <c r="A25" s="29" t="s">
        <v>287</v>
      </c>
      <c r="B25" s="29">
        <v>1.1</v>
      </c>
      <c r="C25" s="29">
        <v>1</v>
      </c>
      <c r="D25" s="29">
        <f t="shared" si="0"/>
        <v>-0.10000000000000009</v>
      </c>
      <c r="E25" s="29">
        <f t="shared" si="1"/>
        <v>0.10000000000000009</v>
      </c>
      <c r="F25" s="29">
        <v>2.6</v>
      </c>
      <c r="G25" s="29">
        <v>2.6</v>
      </c>
      <c r="H25" s="29">
        <f t="shared" si="2"/>
        <v>0</v>
      </c>
      <c r="I25" s="29">
        <f t="shared" si="3"/>
        <v>0</v>
      </c>
      <c r="J25">
        <v>1.5</v>
      </c>
      <c r="K25">
        <v>1.6</v>
      </c>
      <c r="L25" s="29">
        <f t="shared" si="4"/>
        <v>0.10000000000000009</v>
      </c>
      <c r="M25" s="29">
        <f t="shared" si="5"/>
        <v>0.10000000000000009</v>
      </c>
      <c r="N25" s="55">
        <v>0.6</v>
      </c>
      <c r="O25" s="29">
        <v>0.5</v>
      </c>
      <c r="P25" s="29">
        <f t="shared" si="6"/>
        <v>-0.09999999999999998</v>
      </c>
      <c r="Q25" s="29">
        <f t="shared" si="7"/>
        <v>0.09999999999999998</v>
      </c>
      <c r="R25" s="29">
        <v>2.2</v>
      </c>
      <c r="S25" s="29">
        <v>2.1</v>
      </c>
      <c r="T25" s="29">
        <f t="shared" si="8"/>
        <v>-0.10000000000000009</v>
      </c>
      <c r="U25" s="29">
        <f t="shared" si="9"/>
        <v>0.10000000000000009</v>
      </c>
      <c r="V25">
        <v>1.6</v>
      </c>
      <c r="W25">
        <v>1.6</v>
      </c>
      <c r="X25" s="29">
        <f t="shared" si="10"/>
        <v>0</v>
      </c>
      <c r="Y25" s="29">
        <f t="shared" si="11"/>
        <v>0</v>
      </c>
      <c r="Z25" s="55">
        <v>2.6</v>
      </c>
      <c r="AA25" s="29">
        <v>0.1</v>
      </c>
      <c r="AB25" s="29">
        <f t="shared" si="12"/>
        <v>-2.5</v>
      </c>
      <c r="AC25" s="29">
        <f t="shared" si="13"/>
        <v>2.5</v>
      </c>
      <c r="AD25" s="29">
        <v>1.7</v>
      </c>
      <c r="AE25" s="29">
        <v>-1</v>
      </c>
      <c r="AF25" s="29">
        <f t="shared" si="14"/>
        <v>-2.7</v>
      </c>
      <c r="AG25" s="29">
        <f t="shared" si="15"/>
        <v>2.7</v>
      </c>
      <c r="AH25">
        <v>-0.9</v>
      </c>
      <c r="AI25">
        <v>-1.1</v>
      </c>
      <c r="AJ25" s="29">
        <f t="shared" si="16"/>
        <v>-0.20000000000000007</v>
      </c>
      <c r="AK25" s="29">
        <f t="shared" si="17"/>
        <v>0.20000000000000007</v>
      </c>
      <c r="AL25" s="55">
        <v>2.4</v>
      </c>
      <c r="AM25" s="29">
        <v>-0.9</v>
      </c>
      <c r="AN25" s="29">
        <f t="shared" si="18"/>
        <v>-3.3</v>
      </c>
      <c r="AO25" s="29">
        <f t="shared" si="19"/>
        <v>3.3</v>
      </c>
      <c r="AP25" s="29">
        <v>0.3</v>
      </c>
      <c r="AQ25" s="29">
        <v>-3</v>
      </c>
      <c r="AR25" s="29">
        <f t="shared" si="20"/>
        <v>-3.3</v>
      </c>
      <c r="AS25" s="29">
        <f t="shared" si="21"/>
        <v>3.3</v>
      </c>
      <c r="AT25">
        <v>-2</v>
      </c>
      <c r="AU25">
        <v>-2.1</v>
      </c>
      <c r="AV25" s="29">
        <f t="shared" si="22"/>
        <v>-0.10000000000000009</v>
      </c>
      <c r="AW25" s="29">
        <f t="shared" si="23"/>
        <v>0.10000000000000009</v>
      </c>
      <c r="AX25" s="55">
        <v>3.2</v>
      </c>
      <c r="AY25" s="29">
        <v>0.4</v>
      </c>
      <c r="AZ25" s="29">
        <f t="shared" si="24"/>
        <v>-2.8000000000000003</v>
      </c>
      <c r="BA25" s="29">
        <f t="shared" si="25"/>
        <v>2.8000000000000003</v>
      </c>
      <c r="BB25" s="29">
        <v>4</v>
      </c>
      <c r="BC25" s="29">
        <v>1</v>
      </c>
      <c r="BD25" s="29">
        <f t="shared" si="26"/>
        <v>-3</v>
      </c>
      <c r="BE25" s="29">
        <f t="shared" si="27"/>
        <v>3</v>
      </c>
      <c r="BF25">
        <v>0.7</v>
      </c>
      <c r="BG25">
        <v>0.6</v>
      </c>
      <c r="BH25" s="29">
        <f t="shared" si="28"/>
        <v>-0.09999999999999998</v>
      </c>
      <c r="BI25" s="29">
        <f t="shared" si="29"/>
        <v>0.09999999999999998</v>
      </c>
      <c r="BJ25" s="55">
        <v>0.2</v>
      </c>
      <c r="BK25" s="29">
        <v>-1.6</v>
      </c>
      <c r="BL25" s="29">
        <f t="shared" si="30"/>
        <v>-1.8</v>
      </c>
      <c r="BM25" s="29">
        <f t="shared" si="31"/>
        <v>1.8</v>
      </c>
      <c r="BN25" s="29">
        <v>1.8</v>
      </c>
      <c r="BO25" s="29">
        <v>0.3</v>
      </c>
      <c r="BP25" s="29">
        <f t="shared" si="32"/>
        <v>-1.5</v>
      </c>
      <c r="BQ25" s="29">
        <f t="shared" si="33"/>
        <v>1.5</v>
      </c>
      <c r="BR25">
        <v>1.6</v>
      </c>
      <c r="BS25">
        <v>1.9</v>
      </c>
      <c r="BT25" s="29">
        <f t="shared" si="34"/>
        <v>0.2999999999999998</v>
      </c>
      <c r="BU25" s="29">
        <f t="shared" si="35"/>
        <v>0.2999999999999998</v>
      </c>
    </row>
    <row r="26" spans="1:73" ht="12.75">
      <c r="A26" s="29" t="s">
        <v>288</v>
      </c>
      <c r="B26" s="29">
        <v>0.8</v>
      </c>
      <c r="C26" s="29">
        <v>1.9</v>
      </c>
      <c r="D26" s="29">
        <f t="shared" si="0"/>
        <v>1.0999999999999999</v>
      </c>
      <c r="E26" s="29">
        <f t="shared" si="1"/>
        <v>1.0999999999999999</v>
      </c>
      <c r="F26" s="29">
        <v>2.2</v>
      </c>
      <c r="G26" s="29">
        <v>2.7</v>
      </c>
      <c r="H26" s="29">
        <f t="shared" si="2"/>
        <v>0.5</v>
      </c>
      <c r="I26" s="29">
        <f t="shared" si="3"/>
        <v>0.5</v>
      </c>
      <c r="J26">
        <v>1.4</v>
      </c>
      <c r="K26">
        <v>0.8</v>
      </c>
      <c r="L26" s="29">
        <f t="shared" si="4"/>
        <v>-0.5999999999999999</v>
      </c>
      <c r="M26" s="29">
        <f t="shared" si="5"/>
        <v>0.5999999999999999</v>
      </c>
      <c r="N26" s="55">
        <v>0.7</v>
      </c>
      <c r="O26" s="29">
        <v>1.8</v>
      </c>
      <c r="P26" s="29">
        <f t="shared" si="6"/>
        <v>1.1</v>
      </c>
      <c r="Q26" s="29">
        <f t="shared" si="7"/>
        <v>1.1</v>
      </c>
      <c r="R26" s="29">
        <v>2.3</v>
      </c>
      <c r="S26" s="29">
        <v>2.7</v>
      </c>
      <c r="T26" s="29">
        <f t="shared" si="8"/>
        <v>0.40000000000000036</v>
      </c>
      <c r="U26" s="29">
        <f t="shared" si="9"/>
        <v>0.40000000000000036</v>
      </c>
      <c r="V26">
        <v>1.6</v>
      </c>
      <c r="W26">
        <v>0.9</v>
      </c>
      <c r="X26" s="29">
        <f t="shared" si="10"/>
        <v>-0.7000000000000001</v>
      </c>
      <c r="Y26" s="29">
        <f t="shared" si="11"/>
        <v>0.7000000000000001</v>
      </c>
      <c r="Z26" s="55">
        <v>2.1</v>
      </c>
      <c r="AA26" s="29">
        <v>1.2</v>
      </c>
      <c r="AB26" s="29">
        <f t="shared" si="12"/>
        <v>-0.9000000000000001</v>
      </c>
      <c r="AC26" s="29">
        <f t="shared" si="13"/>
        <v>0.9000000000000001</v>
      </c>
      <c r="AD26" s="29">
        <v>0.1</v>
      </c>
      <c r="AE26" s="29">
        <v>-0.7</v>
      </c>
      <c r="AF26" s="29">
        <f t="shared" si="14"/>
        <v>-0.7999999999999999</v>
      </c>
      <c r="AG26" s="29">
        <f t="shared" si="15"/>
        <v>0.7999999999999999</v>
      </c>
      <c r="AH26">
        <v>-1.9</v>
      </c>
      <c r="AI26">
        <v>-1.9</v>
      </c>
      <c r="AJ26" s="29">
        <f t="shared" si="16"/>
        <v>0</v>
      </c>
      <c r="AK26" s="29">
        <f t="shared" si="17"/>
        <v>0</v>
      </c>
      <c r="AL26" s="55">
        <v>2.5</v>
      </c>
      <c r="AM26" s="29">
        <v>0.3</v>
      </c>
      <c r="AN26" s="29">
        <f t="shared" si="18"/>
        <v>-2.2</v>
      </c>
      <c r="AO26" s="29">
        <f t="shared" si="19"/>
        <v>2.2</v>
      </c>
      <c r="AP26" s="29">
        <v>-0.6</v>
      </c>
      <c r="AQ26" s="29">
        <v>-2.6</v>
      </c>
      <c r="AR26" s="29">
        <f t="shared" si="20"/>
        <v>-2</v>
      </c>
      <c r="AS26" s="29">
        <f t="shared" si="21"/>
        <v>2</v>
      </c>
      <c r="AT26">
        <v>-3</v>
      </c>
      <c r="AU26">
        <v>-3</v>
      </c>
      <c r="AV26" s="29">
        <f t="shared" si="22"/>
        <v>0</v>
      </c>
      <c r="AW26" s="29">
        <f t="shared" si="23"/>
        <v>0</v>
      </c>
      <c r="AX26" s="55">
        <v>1.7</v>
      </c>
      <c r="AY26" s="29">
        <v>1.3</v>
      </c>
      <c r="AZ26" s="29">
        <f t="shared" si="24"/>
        <v>-0.3999999999999999</v>
      </c>
      <c r="BA26" s="29">
        <f t="shared" si="25"/>
        <v>0.3999999999999999</v>
      </c>
      <c r="BB26" s="29">
        <v>1.3</v>
      </c>
      <c r="BC26" s="29">
        <v>1.2</v>
      </c>
      <c r="BD26" s="29">
        <f t="shared" si="26"/>
        <v>-0.10000000000000009</v>
      </c>
      <c r="BE26" s="29">
        <f t="shared" si="27"/>
        <v>0.10000000000000009</v>
      </c>
      <c r="BF26">
        <v>-0.4</v>
      </c>
      <c r="BG26">
        <v>-0.1</v>
      </c>
      <c r="BH26" s="29">
        <f t="shared" si="28"/>
        <v>0.30000000000000004</v>
      </c>
      <c r="BI26" s="29">
        <f t="shared" si="29"/>
        <v>0.30000000000000004</v>
      </c>
      <c r="BJ26" s="55">
        <v>0.1</v>
      </c>
      <c r="BK26" s="29">
        <v>-0.9</v>
      </c>
      <c r="BL26" s="29">
        <f t="shared" si="30"/>
        <v>-1</v>
      </c>
      <c r="BM26" s="29">
        <f t="shared" si="31"/>
        <v>1</v>
      </c>
      <c r="BN26" s="29">
        <v>1.7</v>
      </c>
      <c r="BO26" s="29">
        <v>0.9</v>
      </c>
      <c r="BP26" s="29">
        <f t="shared" si="32"/>
        <v>-0.7999999999999999</v>
      </c>
      <c r="BQ26" s="29">
        <f t="shared" si="33"/>
        <v>0.7999999999999999</v>
      </c>
      <c r="BR26">
        <v>1.6</v>
      </c>
      <c r="BS26">
        <v>1.8</v>
      </c>
      <c r="BT26" s="29">
        <f t="shared" si="34"/>
        <v>0.19999999999999996</v>
      </c>
      <c r="BU26" s="29">
        <f t="shared" si="35"/>
        <v>0.19999999999999996</v>
      </c>
    </row>
    <row r="27" spans="1:73" ht="12.75">
      <c r="A27" s="29" t="s">
        <v>289</v>
      </c>
      <c r="B27" s="29">
        <v>-0.8</v>
      </c>
      <c r="C27" s="29">
        <v>2.3</v>
      </c>
      <c r="D27" s="29">
        <f t="shared" si="0"/>
        <v>3.0999999999999996</v>
      </c>
      <c r="E27" s="29">
        <f t="shared" si="1"/>
        <v>3.0999999999999996</v>
      </c>
      <c r="F27" s="29">
        <v>0.4</v>
      </c>
      <c r="G27" s="29">
        <v>2.2</v>
      </c>
      <c r="H27" s="29">
        <f t="shared" si="2"/>
        <v>1.8000000000000003</v>
      </c>
      <c r="I27" s="29">
        <f t="shared" si="3"/>
        <v>1.8000000000000003</v>
      </c>
      <c r="J27">
        <v>1.2</v>
      </c>
      <c r="K27">
        <v>0</v>
      </c>
      <c r="L27" s="29">
        <f t="shared" si="4"/>
        <v>-1.2</v>
      </c>
      <c r="M27" s="29">
        <f t="shared" si="5"/>
        <v>1.2</v>
      </c>
      <c r="N27" s="55">
        <v>-0.8</v>
      </c>
      <c r="O27" s="29">
        <v>2.3</v>
      </c>
      <c r="P27" s="29">
        <f t="shared" si="6"/>
        <v>3.0999999999999996</v>
      </c>
      <c r="Q27" s="29">
        <f t="shared" si="7"/>
        <v>3.0999999999999996</v>
      </c>
      <c r="R27" s="29">
        <v>0.4</v>
      </c>
      <c r="S27" s="29">
        <v>2.2</v>
      </c>
      <c r="T27" s="29">
        <f t="shared" si="8"/>
        <v>1.8000000000000003</v>
      </c>
      <c r="U27" s="29">
        <f t="shared" si="9"/>
        <v>1.8000000000000003</v>
      </c>
      <c r="V27">
        <v>1.2</v>
      </c>
      <c r="W27">
        <v>-0.1</v>
      </c>
      <c r="X27" s="29">
        <f t="shared" si="10"/>
        <v>-1.3</v>
      </c>
      <c r="Y27" s="29">
        <f t="shared" si="11"/>
        <v>1.3</v>
      </c>
      <c r="Z27" s="55">
        <v>2.5</v>
      </c>
      <c r="AA27" s="29">
        <v>2.6</v>
      </c>
      <c r="AB27" s="29">
        <f t="shared" si="12"/>
        <v>0.10000000000000009</v>
      </c>
      <c r="AC27" s="29">
        <f t="shared" si="13"/>
        <v>0.10000000000000009</v>
      </c>
      <c r="AD27" s="29">
        <v>0.7</v>
      </c>
      <c r="AE27" s="29">
        <v>0.7</v>
      </c>
      <c r="AF27" s="29">
        <f t="shared" si="14"/>
        <v>0</v>
      </c>
      <c r="AG27" s="29">
        <f t="shared" si="15"/>
        <v>0</v>
      </c>
      <c r="AH27">
        <v>-1.8</v>
      </c>
      <c r="AI27">
        <v>-1.9</v>
      </c>
      <c r="AJ27" s="29">
        <f t="shared" si="16"/>
        <v>-0.09999999999999987</v>
      </c>
      <c r="AK27" s="29">
        <f t="shared" si="17"/>
        <v>0.09999999999999987</v>
      </c>
      <c r="AL27" s="55">
        <v>2.9</v>
      </c>
      <c r="AM27" s="29">
        <v>2.4</v>
      </c>
      <c r="AN27" s="29">
        <f t="shared" si="18"/>
        <v>-0.5</v>
      </c>
      <c r="AO27" s="29">
        <f t="shared" si="19"/>
        <v>0.5</v>
      </c>
      <c r="AP27" s="29">
        <v>0.4</v>
      </c>
      <c r="AQ27" s="29">
        <v>-0.2</v>
      </c>
      <c r="AR27" s="29">
        <f t="shared" si="20"/>
        <v>-0.6000000000000001</v>
      </c>
      <c r="AS27" s="29">
        <f t="shared" si="21"/>
        <v>0.6000000000000001</v>
      </c>
      <c r="AT27">
        <v>-2.4</v>
      </c>
      <c r="AU27">
        <v>-2.5</v>
      </c>
      <c r="AV27" s="29">
        <f t="shared" si="22"/>
        <v>-0.10000000000000009</v>
      </c>
      <c r="AW27" s="29">
        <f t="shared" si="23"/>
        <v>0.10000000000000009</v>
      </c>
      <c r="AX27" s="55">
        <v>2.1</v>
      </c>
      <c r="AY27" s="29">
        <v>2.1</v>
      </c>
      <c r="AZ27" s="29">
        <f t="shared" si="24"/>
        <v>0</v>
      </c>
      <c r="BA27" s="29">
        <f t="shared" si="25"/>
        <v>0</v>
      </c>
      <c r="BB27" s="29">
        <v>1.1</v>
      </c>
      <c r="BC27" s="29">
        <v>1.1</v>
      </c>
      <c r="BD27" s="29">
        <f t="shared" si="26"/>
        <v>0</v>
      </c>
      <c r="BE27" s="29">
        <f t="shared" si="27"/>
        <v>0</v>
      </c>
      <c r="BF27">
        <v>-1</v>
      </c>
      <c r="BG27">
        <v>-0.9</v>
      </c>
      <c r="BH27" s="29">
        <f t="shared" si="28"/>
        <v>0.09999999999999998</v>
      </c>
      <c r="BI27" s="29">
        <f t="shared" si="29"/>
        <v>0.09999999999999998</v>
      </c>
      <c r="BJ27" s="55">
        <v>-1</v>
      </c>
      <c r="BK27" s="29">
        <v>1.5</v>
      </c>
      <c r="BL27" s="29">
        <f t="shared" si="30"/>
        <v>2.5</v>
      </c>
      <c r="BM27" s="29">
        <f t="shared" si="31"/>
        <v>2.5</v>
      </c>
      <c r="BN27" s="29">
        <v>0.1</v>
      </c>
      <c r="BO27" s="29">
        <v>2.3</v>
      </c>
      <c r="BP27" s="29">
        <f t="shared" si="32"/>
        <v>2.1999999999999997</v>
      </c>
      <c r="BQ27" s="29">
        <f t="shared" si="33"/>
        <v>2.1999999999999997</v>
      </c>
      <c r="BR27">
        <v>1.1</v>
      </c>
      <c r="BS27">
        <v>0.8</v>
      </c>
      <c r="BT27" s="29">
        <f t="shared" si="34"/>
        <v>-0.30000000000000004</v>
      </c>
      <c r="BU27" s="29">
        <f t="shared" si="35"/>
        <v>0.30000000000000004</v>
      </c>
    </row>
    <row r="28" spans="1:73" ht="12.75">
      <c r="A28" s="29" t="s">
        <v>290</v>
      </c>
      <c r="B28" s="29">
        <v>-0.2</v>
      </c>
      <c r="C28" s="29">
        <v>2.4</v>
      </c>
      <c r="D28" s="29">
        <f t="shared" si="0"/>
        <v>2.6</v>
      </c>
      <c r="E28" s="29">
        <f t="shared" si="1"/>
        <v>2.6</v>
      </c>
      <c r="F28" s="29">
        <v>0.6</v>
      </c>
      <c r="G28" s="29">
        <v>1.3</v>
      </c>
      <c r="H28" s="29">
        <f t="shared" si="2"/>
        <v>0.7000000000000001</v>
      </c>
      <c r="I28" s="29">
        <f t="shared" si="3"/>
        <v>0.7000000000000001</v>
      </c>
      <c r="J28">
        <v>0.7</v>
      </c>
      <c r="K28">
        <v>-1.1</v>
      </c>
      <c r="L28" s="29">
        <f t="shared" si="4"/>
        <v>-1.8</v>
      </c>
      <c r="M28" s="29">
        <f t="shared" si="5"/>
        <v>1.8</v>
      </c>
      <c r="N28" s="55">
        <v>-0.5</v>
      </c>
      <c r="O28" s="29">
        <v>2.2</v>
      </c>
      <c r="P28" s="29">
        <f t="shared" si="6"/>
        <v>2.7</v>
      </c>
      <c r="Q28" s="29">
        <f t="shared" si="7"/>
        <v>2.7</v>
      </c>
      <c r="R28" s="29">
        <v>0.5</v>
      </c>
      <c r="S28" s="29">
        <v>1.2</v>
      </c>
      <c r="T28" s="29">
        <f t="shared" si="8"/>
        <v>0.7</v>
      </c>
      <c r="U28" s="29">
        <f t="shared" si="9"/>
        <v>0.7</v>
      </c>
      <c r="V28">
        <v>1</v>
      </c>
      <c r="W28">
        <v>-1</v>
      </c>
      <c r="X28" s="29">
        <f t="shared" si="10"/>
        <v>-2</v>
      </c>
      <c r="Y28" s="29">
        <f t="shared" si="11"/>
        <v>2</v>
      </c>
      <c r="Z28" s="55">
        <v>4</v>
      </c>
      <c r="AA28" s="29">
        <v>4.4</v>
      </c>
      <c r="AB28" s="29">
        <f t="shared" si="12"/>
        <v>0.40000000000000036</v>
      </c>
      <c r="AC28" s="29">
        <f t="shared" si="13"/>
        <v>0.40000000000000036</v>
      </c>
      <c r="AD28" s="29">
        <v>2.1</v>
      </c>
      <c r="AE28" s="29">
        <v>1.6</v>
      </c>
      <c r="AF28" s="29">
        <f t="shared" si="14"/>
        <v>-0.5</v>
      </c>
      <c r="AG28" s="29">
        <f t="shared" si="15"/>
        <v>0.5</v>
      </c>
      <c r="AH28">
        <v>-1.9</v>
      </c>
      <c r="AI28">
        <v>-2.8</v>
      </c>
      <c r="AJ28" s="29">
        <f t="shared" si="16"/>
        <v>-0.8999999999999999</v>
      </c>
      <c r="AK28" s="29">
        <f t="shared" si="17"/>
        <v>0.8999999999999999</v>
      </c>
      <c r="AL28" s="55">
        <v>4.6</v>
      </c>
      <c r="AM28" s="29">
        <v>3.9</v>
      </c>
      <c r="AN28" s="29">
        <f t="shared" si="18"/>
        <v>-0.6999999999999997</v>
      </c>
      <c r="AO28" s="29">
        <f t="shared" si="19"/>
        <v>0.6999999999999997</v>
      </c>
      <c r="AP28" s="29">
        <v>2.2</v>
      </c>
      <c r="AQ28" s="29">
        <v>0.5</v>
      </c>
      <c r="AR28" s="29">
        <f t="shared" si="20"/>
        <v>-1.7000000000000002</v>
      </c>
      <c r="AS28" s="29">
        <f t="shared" si="21"/>
        <v>1.7000000000000002</v>
      </c>
      <c r="AT28">
        <v>-2.4</v>
      </c>
      <c r="AU28">
        <v>-3.2</v>
      </c>
      <c r="AV28" s="29">
        <f t="shared" si="22"/>
        <v>-0.8000000000000003</v>
      </c>
      <c r="AW28" s="29">
        <f t="shared" si="23"/>
        <v>0.8000000000000003</v>
      </c>
      <c r="AX28" s="55">
        <v>3.1</v>
      </c>
      <c r="AY28" s="29">
        <v>4.3</v>
      </c>
      <c r="AZ28" s="29">
        <f t="shared" si="24"/>
        <v>1.1999999999999997</v>
      </c>
      <c r="BA28" s="29">
        <f t="shared" si="25"/>
        <v>1.1999999999999997</v>
      </c>
      <c r="BB28" s="29">
        <v>1.9</v>
      </c>
      <c r="BC28" s="29">
        <v>2.2</v>
      </c>
      <c r="BD28" s="29">
        <f t="shared" si="26"/>
        <v>0.30000000000000027</v>
      </c>
      <c r="BE28" s="29">
        <f t="shared" si="27"/>
        <v>0.30000000000000027</v>
      </c>
      <c r="BF28">
        <v>-1.1</v>
      </c>
      <c r="BG28">
        <v>-2</v>
      </c>
      <c r="BH28" s="29">
        <f t="shared" si="28"/>
        <v>-0.8999999999999999</v>
      </c>
      <c r="BI28" s="29">
        <f t="shared" si="29"/>
        <v>0.8999999999999999</v>
      </c>
      <c r="BJ28" s="55">
        <v>-1.3</v>
      </c>
      <c r="BK28" s="29">
        <v>1.3</v>
      </c>
      <c r="BL28" s="29">
        <f t="shared" si="30"/>
        <v>2.6</v>
      </c>
      <c r="BM28" s="29">
        <f t="shared" si="31"/>
        <v>2.6</v>
      </c>
      <c r="BN28" s="29">
        <v>-0.4</v>
      </c>
      <c r="BO28" s="29">
        <v>1.3</v>
      </c>
      <c r="BP28" s="29">
        <f t="shared" si="32"/>
        <v>1.7000000000000002</v>
      </c>
      <c r="BQ28" s="29">
        <f t="shared" si="33"/>
        <v>1.7000000000000002</v>
      </c>
      <c r="BR28">
        <v>1</v>
      </c>
      <c r="BS28">
        <v>0</v>
      </c>
      <c r="BT28" s="29">
        <f t="shared" si="34"/>
        <v>-1</v>
      </c>
      <c r="BU28" s="29">
        <f t="shared" si="35"/>
        <v>1</v>
      </c>
    </row>
    <row r="29" spans="1:73" ht="12.75">
      <c r="A29" s="29" t="s">
        <v>291</v>
      </c>
      <c r="B29" s="29">
        <v>0.1</v>
      </c>
      <c r="C29" s="29">
        <v>1.4</v>
      </c>
      <c r="D29" s="29">
        <f t="shared" si="0"/>
        <v>1.2999999999999998</v>
      </c>
      <c r="E29" s="29">
        <f t="shared" si="1"/>
        <v>1.2999999999999998</v>
      </c>
      <c r="F29" s="29">
        <v>0.1</v>
      </c>
      <c r="G29" s="29">
        <v>0</v>
      </c>
      <c r="H29" s="29">
        <f t="shared" si="2"/>
        <v>-0.1</v>
      </c>
      <c r="I29" s="29">
        <f t="shared" si="3"/>
        <v>0.1</v>
      </c>
      <c r="J29">
        <v>0.1</v>
      </c>
      <c r="K29">
        <v>-1.5</v>
      </c>
      <c r="L29" s="29">
        <f t="shared" si="4"/>
        <v>-1.6</v>
      </c>
      <c r="M29" s="29">
        <f t="shared" si="5"/>
        <v>1.6</v>
      </c>
      <c r="N29" s="55">
        <v>-0.1</v>
      </c>
      <c r="O29" s="29">
        <v>1.3</v>
      </c>
      <c r="P29" s="29">
        <f t="shared" si="6"/>
        <v>1.4000000000000001</v>
      </c>
      <c r="Q29" s="29">
        <f t="shared" si="7"/>
        <v>1.4000000000000001</v>
      </c>
      <c r="R29" s="29">
        <v>0.1</v>
      </c>
      <c r="S29" s="29">
        <v>-0.2</v>
      </c>
      <c r="T29" s="29">
        <f t="shared" si="8"/>
        <v>-0.30000000000000004</v>
      </c>
      <c r="U29" s="29">
        <f t="shared" si="9"/>
        <v>0.30000000000000004</v>
      </c>
      <c r="V29">
        <v>0.2</v>
      </c>
      <c r="W29">
        <v>-1.5</v>
      </c>
      <c r="X29" s="29">
        <f t="shared" si="10"/>
        <v>-1.7</v>
      </c>
      <c r="Y29" s="29">
        <f t="shared" si="11"/>
        <v>1.7</v>
      </c>
      <c r="Z29" s="55">
        <v>2.7</v>
      </c>
      <c r="AA29" s="29">
        <v>3.3</v>
      </c>
      <c r="AB29" s="29">
        <f t="shared" si="12"/>
        <v>0.5999999999999996</v>
      </c>
      <c r="AC29" s="29">
        <f t="shared" si="13"/>
        <v>0.5999999999999996</v>
      </c>
      <c r="AD29" s="29">
        <v>0.1</v>
      </c>
      <c r="AE29" s="29">
        <v>-0.1</v>
      </c>
      <c r="AF29" s="29">
        <f t="shared" si="14"/>
        <v>-0.2</v>
      </c>
      <c r="AG29" s="29">
        <f t="shared" si="15"/>
        <v>0.2</v>
      </c>
      <c r="AH29">
        <v>-2.5</v>
      </c>
      <c r="AI29">
        <v>-3.3</v>
      </c>
      <c r="AJ29" s="29">
        <f t="shared" si="16"/>
        <v>-0.7999999999999998</v>
      </c>
      <c r="AK29" s="29">
        <f t="shared" si="17"/>
        <v>0.7999999999999998</v>
      </c>
      <c r="AL29" s="55">
        <v>3.8</v>
      </c>
      <c r="AM29" s="29">
        <v>2.2</v>
      </c>
      <c r="AN29" s="29">
        <f t="shared" si="18"/>
        <v>-1.5999999999999996</v>
      </c>
      <c r="AO29" s="29">
        <f t="shared" si="19"/>
        <v>1.5999999999999996</v>
      </c>
      <c r="AP29" s="29">
        <v>0</v>
      </c>
      <c r="AQ29" s="29">
        <v>-2</v>
      </c>
      <c r="AR29" s="29">
        <f t="shared" si="20"/>
        <v>-2</v>
      </c>
      <c r="AS29" s="29">
        <f t="shared" si="21"/>
        <v>2</v>
      </c>
      <c r="AT29">
        <v>-3.7</v>
      </c>
      <c r="AU29">
        <v>-4.1</v>
      </c>
      <c r="AV29" s="29">
        <f t="shared" si="22"/>
        <v>-0.39999999999999947</v>
      </c>
      <c r="AW29" s="29">
        <f t="shared" si="23"/>
        <v>0.39999999999999947</v>
      </c>
      <c r="AX29" s="55">
        <v>1.2</v>
      </c>
      <c r="AY29" s="29">
        <v>3.5</v>
      </c>
      <c r="AZ29" s="29">
        <f t="shared" si="24"/>
        <v>2.3</v>
      </c>
      <c r="BA29" s="29">
        <f t="shared" si="25"/>
        <v>2.3</v>
      </c>
      <c r="BB29" s="29">
        <v>0.3</v>
      </c>
      <c r="BC29" s="29">
        <v>1.4</v>
      </c>
      <c r="BD29" s="29">
        <f t="shared" si="26"/>
        <v>1.0999999999999999</v>
      </c>
      <c r="BE29" s="29">
        <f t="shared" si="27"/>
        <v>1.0999999999999999</v>
      </c>
      <c r="BF29">
        <v>-0.8</v>
      </c>
      <c r="BG29">
        <v>-2</v>
      </c>
      <c r="BH29" s="29">
        <f t="shared" si="28"/>
        <v>-1.2</v>
      </c>
      <c r="BI29" s="29">
        <f t="shared" si="29"/>
        <v>1.2</v>
      </c>
      <c r="BJ29" s="55"/>
      <c r="BK29" s="29">
        <v>1.7</v>
      </c>
      <c r="BL29" s="29"/>
      <c r="BM29" s="29"/>
      <c r="BN29" s="29"/>
      <c r="BO29" s="29">
        <v>0.5</v>
      </c>
      <c r="BP29" s="29"/>
      <c r="BQ29" s="29"/>
      <c r="BS29">
        <v>-1.2</v>
      </c>
      <c r="BT29" s="29"/>
      <c r="BU29" s="29"/>
    </row>
    <row r="30" spans="1:73" ht="12.75">
      <c r="A30" s="29" t="s">
        <v>292</v>
      </c>
      <c r="B30" s="29">
        <v>0.3</v>
      </c>
      <c r="C30" s="29">
        <v>0.5</v>
      </c>
      <c r="D30" s="29">
        <f t="shared" si="0"/>
        <v>0.2</v>
      </c>
      <c r="E30" s="29">
        <f t="shared" si="1"/>
        <v>0.2</v>
      </c>
      <c r="F30" s="29">
        <v>-1.4</v>
      </c>
      <c r="G30" s="29">
        <v>-2.1</v>
      </c>
      <c r="H30" s="29">
        <f t="shared" si="2"/>
        <v>-0.7000000000000002</v>
      </c>
      <c r="I30" s="29">
        <f t="shared" si="3"/>
        <v>0.7000000000000002</v>
      </c>
      <c r="J30">
        <v>-1.7</v>
      </c>
      <c r="K30">
        <v>-2.6</v>
      </c>
      <c r="L30" s="29">
        <f t="shared" si="4"/>
        <v>-0.9000000000000001</v>
      </c>
      <c r="M30" s="29">
        <f t="shared" si="5"/>
        <v>0.9000000000000001</v>
      </c>
      <c r="N30" s="55">
        <v>0.3</v>
      </c>
      <c r="O30" s="29">
        <v>0.6</v>
      </c>
      <c r="P30" s="29">
        <f t="shared" si="6"/>
        <v>0.3</v>
      </c>
      <c r="Q30" s="29">
        <f t="shared" si="7"/>
        <v>0.3</v>
      </c>
      <c r="R30" s="29">
        <v>-1.5</v>
      </c>
      <c r="S30" s="29">
        <v>-2.2</v>
      </c>
      <c r="T30" s="29">
        <f t="shared" si="8"/>
        <v>-0.7000000000000002</v>
      </c>
      <c r="U30" s="29">
        <f t="shared" si="9"/>
        <v>0.7000000000000002</v>
      </c>
      <c r="V30">
        <v>-1.8</v>
      </c>
      <c r="W30">
        <v>-2.7</v>
      </c>
      <c r="X30" s="29">
        <f t="shared" si="10"/>
        <v>-0.9000000000000001</v>
      </c>
      <c r="Y30" s="29">
        <f t="shared" si="11"/>
        <v>0.9000000000000001</v>
      </c>
      <c r="Z30" s="55">
        <v>1.5</v>
      </c>
      <c r="AA30" s="29">
        <v>1.7</v>
      </c>
      <c r="AB30" s="29">
        <f t="shared" si="12"/>
        <v>0.19999999999999996</v>
      </c>
      <c r="AC30" s="29">
        <f t="shared" si="13"/>
        <v>0.19999999999999996</v>
      </c>
      <c r="AD30" s="29">
        <v>-2.9</v>
      </c>
      <c r="AE30" s="29">
        <v>-3.2</v>
      </c>
      <c r="AF30" s="29">
        <f t="shared" si="14"/>
        <v>-0.30000000000000027</v>
      </c>
      <c r="AG30" s="29">
        <f t="shared" si="15"/>
        <v>0.30000000000000027</v>
      </c>
      <c r="AH30">
        <v>-4.4</v>
      </c>
      <c r="AI30">
        <v>-4.8</v>
      </c>
      <c r="AJ30" s="29">
        <f t="shared" si="16"/>
        <v>-0.39999999999999947</v>
      </c>
      <c r="AK30" s="29">
        <f t="shared" si="17"/>
        <v>0.39999999999999947</v>
      </c>
      <c r="AL30" s="55">
        <v>2.5</v>
      </c>
      <c r="AM30" s="29">
        <v>0.2</v>
      </c>
      <c r="AN30" s="29">
        <f t="shared" si="18"/>
        <v>-2.3</v>
      </c>
      <c r="AO30" s="29">
        <f t="shared" si="19"/>
        <v>2.3</v>
      </c>
      <c r="AP30" s="29">
        <v>-3.8</v>
      </c>
      <c r="AQ30" s="29">
        <v>-5.9</v>
      </c>
      <c r="AR30" s="29">
        <f t="shared" si="20"/>
        <v>-2.1000000000000005</v>
      </c>
      <c r="AS30" s="29">
        <f t="shared" si="21"/>
        <v>2.1000000000000005</v>
      </c>
      <c r="AT30">
        <v>-6.1</v>
      </c>
      <c r="AU30">
        <v>-6.1</v>
      </c>
      <c r="AV30" s="29">
        <f t="shared" si="22"/>
        <v>0</v>
      </c>
      <c r="AW30" s="29">
        <f t="shared" si="23"/>
        <v>0</v>
      </c>
      <c r="AX30" s="55">
        <v>0.4</v>
      </c>
      <c r="AY30" s="29">
        <v>2.1</v>
      </c>
      <c r="AZ30" s="29">
        <f t="shared" si="24"/>
        <v>1.7000000000000002</v>
      </c>
      <c r="BA30" s="29">
        <f t="shared" si="25"/>
        <v>1.7000000000000002</v>
      </c>
      <c r="BB30" s="29">
        <v>-1.5</v>
      </c>
      <c r="BC30" s="29">
        <v>-0.7</v>
      </c>
      <c r="BD30" s="29">
        <f t="shared" si="26"/>
        <v>0.8</v>
      </c>
      <c r="BE30" s="29">
        <f t="shared" si="27"/>
        <v>0.8</v>
      </c>
      <c r="BF30">
        <v>-1.9</v>
      </c>
      <c r="BG30">
        <v>-2.7</v>
      </c>
      <c r="BH30" s="29">
        <f t="shared" si="28"/>
        <v>-0.8000000000000003</v>
      </c>
      <c r="BI30" s="29">
        <f t="shared" si="29"/>
        <v>0.8000000000000003</v>
      </c>
      <c r="BJ30" s="55">
        <v>0.2</v>
      </c>
      <c r="BK30" s="29">
        <v>2.7</v>
      </c>
      <c r="BL30" s="29">
        <f t="shared" si="30"/>
        <v>2.5</v>
      </c>
      <c r="BM30" s="29">
        <f t="shared" si="31"/>
        <v>2.5</v>
      </c>
      <c r="BN30" s="29">
        <v>-2.1</v>
      </c>
      <c r="BO30" s="29">
        <v>-0.6</v>
      </c>
      <c r="BP30" s="29">
        <f t="shared" si="32"/>
        <v>1.5</v>
      </c>
      <c r="BQ30" s="29">
        <f t="shared" si="33"/>
        <v>1.5</v>
      </c>
      <c r="BR30">
        <v>-2.3</v>
      </c>
      <c r="BS30">
        <v>-3.2</v>
      </c>
      <c r="BT30" s="29">
        <f t="shared" si="34"/>
        <v>-0.9000000000000004</v>
      </c>
      <c r="BU30" s="29">
        <f t="shared" si="35"/>
        <v>0.9000000000000004</v>
      </c>
    </row>
    <row r="31" spans="1:73" ht="12.75">
      <c r="A31" s="29" t="s">
        <v>293</v>
      </c>
      <c r="B31" s="29">
        <v>0.3</v>
      </c>
      <c r="C31" s="29">
        <v>1.2</v>
      </c>
      <c r="D31" s="29">
        <f t="shared" si="0"/>
        <v>0.8999999999999999</v>
      </c>
      <c r="E31" s="29">
        <f t="shared" si="1"/>
        <v>0.8999999999999999</v>
      </c>
      <c r="F31" s="29">
        <v>-1.6</v>
      </c>
      <c r="G31" s="29">
        <v>-1.4</v>
      </c>
      <c r="H31" s="29">
        <f t="shared" si="2"/>
        <v>0.20000000000000018</v>
      </c>
      <c r="I31" s="29">
        <f t="shared" si="3"/>
        <v>0.20000000000000018</v>
      </c>
      <c r="J31">
        <v>-1.9</v>
      </c>
      <c r="K31">
        <v>-2.6</v>
      </c>
      <c r="L31" s="29">
        <f t="shared" si="4"/>
        <v>-0.7000000000000002</v>
      </c>
      <c r="M31" s="29">
        <f t="shared" si="5"/>
        <v>0.7000000000000002</v>
      </c>
      <c r="N31" s="55">
        <v>0.4</v>
      </c>
      <c r="O31" s="29">
        <v>1.3</v>
      </c>
      <c r="P31" s="29">
        <f t="shared" si="6"/>
        <v>0.9</v>
      </c>
      <c r="Q31" s="29">
        <f t="shared" si="7"/>
        <v>0.9</v>
      </c>
      <c r="R31" s="29">
        <v>-1.7</v>
      </c>
      <c r="S31" s="29">
        <v>-1.5</v>
      </c>
      <c r="T31" s="29">
        <f t="shared" si="8"/>
        <v>0.19999999999999996</v>
      </c>
      <c r="U31" s="29">
        <f t="shared" si="9"/>
        <v>0.19999999999999996</v>
      </c>
      <c r="V31">
        <v>-2.1</v>
      </c>
      <c r="W31">
        <v>-2.8</v>
      </c>
      <c r="X31" s="29">
        <f t="shared" si="10"/>
        <v>-0.6999999999999997</v>
      </c>
      <c r="Y31" s="29">
        <f t="shared" si="11"/>
        <v>0.6999999999999997</v>
      </c>
      <c r="Z31" s="55">
        <v>1.4</v>
      </c>
      <c r="AA31" s="29">
        <v>2.6</v>
      </c>
      <c r="AB31" s="29">
        <f t="shared" si="12"/>
        <v>1.2000000000000002</v>
      </c>
      <c r="AC31" s="29">
        <f t="shared" si="13"/>
        <v>1.2000000000000002</v>
      </c>
      <c r="AD31" s="29">
        <v>-3.6</v>
      </c>
      <c r="AE31" s="29">
        <v>-3</v>
      </c>
      <c r="AF31" s="29">
        <f t="shared" si="14"/>
        <v>0.6000000000000001</v>
      </c>
      <c r="AG31" s="29">
        <f t="shared" si="15"/>
        <v>0.6000000000000001</v>
      </c>
      <c r="AH31">
        <v>-4.9</v>
      </c>
      <c r="AI31">
        <v>-5.5</v>
      </c>
      <c r="AJ31" s="29">
        <f t="shared" si="16"/>
        <v>-0.5999999999999996</v>
      </c>
      <c r="AK31" s="29">
        <f t="shared" si="17"/>
        <v>0.5999999999999996</v>
      </c>
      <c r="AL31" s="55">
        <v>1.5</v>
      </c>
      <c r="AM31" s="29">
        <v>0.4</v>
      </c>
      <c r="AN31" s="29">
        <f t="shared" si="18"/>
        <v>-1.1</v>
      </c>
      <c r="AO31" s="29">
        <f t="shared" si="19"/>
        <v>1.1</v>
      </c>
      <c r="AP31" s="29">
        <v>-5.1</v>
      </c>
      <c r="AQ31" s="29">
        <v>-6.3</v>
      </c>
      <c r="AR31" s="29">
        <f t="shared" si="20"/>
        <v>-1.2000000000000002</v>
      </c>
      <c r="AS31" s="29">
        <f t="shared" si="21"/>
        <v>1.2000000000000002</v>
      </c>
      <c r="AT31">
        <v>-6.5</v>
      </c>
      <c r="AU31">
        <v>-6.7</v>
      </c>
      <c r="AV31" s="29">
        <f t="shared" si="22"/>
        <v>-0.20000000000000018</v>
      </c>
      <c r="AW31" s="29">
        <f t="shared" si="23"/>
        <v>0.20000000000000018</v>
      </c>
      <c r="AX31" s="55">
        <v>1.6</v>
      </c>
      <c r="AY31" s="29">
        <v>3.9</v>
      </c>
      <c r="AZ31" s="29">
        <f t="shared" si="24"/>
        <v>2.3</v>
      </c>
      <c r="BA31" s="29">
        <f t="shared" si="25"/>
        <v>2.3</v>
      </c>
      <c r="BB31" s="29">
        <v>-1.1</v>
      </c>
      <c r="BC31" s="29">
        <v>0.3</v>
      </c>
      <c r="BD31" s="29">
        <f t="shared" si="26"/>
        <v>1.4000000000000001</v>
      </c>
      <c r="BE31" s="29">
        <f t="shared" si="27"/>
        <v>1.4000000000000001</v>
      </c>
      <c r="BF31">
        <v>-2.7</v>
      </c>
      <c r="BG31">
        <v>-3.5</v>
      </c>
      <c r="BH31" s="29">
        <f t="shared" si="28"/>
        <v>-0.7999999999999998</v>
      </c>
      <c r="BI31" s="29">
        <f t="shared" si="29"/>
        <v>0.7999999999999998</v>
      </c>
      <c r="BJ31" s="55">
        <v>-0.2</v>
      </c>
      <c r="BK31" s="29">
        <v>1.9</v>
      </c>
      <c r="BL31" s="29">
        <f t="shared" si="30"/>
        <v>2.1</v>
      </c>
      <c r="BM31" s="29">
        <f t="shared" si="31"/>
        <v>2.1</v>
      </c>
      <c r="BN31" s="29">
        <v>-2.8</v>
      </c>
      <c r="BO31" s="29">
        <v>-1.7</v>
      </c>
      <c r="BP31" s="29">
        <f t="shared" si="32"/>
        <v>1.0999999999999999</v>
      </c>
      <c r="BQ31" s="29">
        <f t="shared" si="33"/>
        <v>1.0999999999999999</v>
      </c>
      <c r="BR31">
        <v>-2.7</v>
      </c>
      <c r="BS31">
        <v>-3.5</v>
      </c>
      <c r="BT31" s="29">
        <f t="shared" si="34"/>
        <v>-0.7999999999999998</v>
      </c>
      <c r="BU31" s="29">
        <f t="shared" si="35"/>
        <v>0.7999999999999998</v>
      </c>
    </row>
    <row r="32" spans="1:73" ht="12.75">
      <c r="A32" s="29" t="s">
        <v>294</v>
      </c>
      <c r="B32" s="29">
        <v>0.1</v>
      </c>
      <c r="C32" s="29">
        <v>1.4</v>
      </c>
      <c r="D32" s="29">
        <f t="shared" si="0"/>
        <v>1.2999999999999998</v>
      </c>
      <c r="E32" s="29">
        <f t="shared" si="1"/>
        <v>1.2999999999999998</v>
      </c>
      <c r="F32" s="29">
        <v>-1.5</v>
      </c>
      <c r="G32" s="29">
        <v>-0.7</v>
      </c>
      <c r="H32" s="29">
        <f t="shared" si="2"/>
        <v>0.8</v>
      </c>
      <c r="I32" s="29">
        <f t="shared" si="3"/>
        <v>0.8</v>
      </c>
      <c r="J32">
        <v>-1.6</v>
      </c>
      <c r="K32">
        <v>-2</v>
      </c>
      <c r="L32" s="29">
        <f t="shared" si="4"/>
        <v>-0.3999999999999999</v>
      </c>
      <c r="M32" s="29">
        <f t="shared" si="5"/>
        <v>0.3999999999999999</v>
      </c>
      <c r="N32" s="55">
        <v>0.3</v>
      </c>
      <c r="O32" s="29">
        <v>1.7</v>
      </c>
      <c r="P32" s="29">
        <f t="shared" si="6"/>
        <v>1.4</v>
      </c>
      <c r="Q32" s="29">
        <f t="shared" si="7"/>
        <v>1.4</v>
      </c>
      <c r="R32" s="29">
        <v>-1.5</v>
      </c>
      <c r="S32" s="29">
        <v>-0.7</v>
      </c>
      <c r="T32" s="29">
        <f t="shared" si="8"/>
        <v>0.8</v>
      </c>
      <c r="U32" s="29">
        <f t="shared" si="9"/>
        <v>0.8</v>
      </c>
      <c r="V32">
        <v>-1.8</v>
      </c>
      <c r="W32">
        <v>-2.3</v>
      </c>
      <c r="X32" s="29">
        <f t="shared" si="10"/>
        <v>-0.4999999999999998</v>
      </c>
      <c r="Y32" s="29">
        <f t="shared" si="11"/>
        <v>0.4999999999999998</v>
      </c>
      <c r="Z32" s="55">
        <v>0.9</v>
      </c>
      <c r="AA32" s="29">
        <v>3</v>
      </c>
      <c r="AB32" s="29">
        <f t="shared" si="12"/>
        <v>2.1</v>
      </c>
      <c r="AC32" s="29">
        <f t="shared" si="13"/>
        <v>2.1</v>
      </c>
      <c r="AD32" s="29">
        <v>-2.7</v>
      </c>
      <c r="AE32" s="29">
        <v>-1.2</v>
      </c>
      <c r="AF32" s="29">
        <f t="shared" si="14"/>
        <v>1.5000000000000002</v>
      </c>
      <c r="AG32" s="29">
        <f t="shared" si="15"/>
        <v>1.5000000000000002</v>
      </c>
      <c r="AH32">
        <v>-3.6</v>
      </c>
      <c r="AI32">
        <v>-4.2</v>
      </c>
      <c r="AJ32" s="29">
        <f t="shared" si="16"/>
        <v>-0.6000000000000001</v>
      </c>
      <c r="AK32" s="29">
        <f t="shared" si="17"/>
        <v>0.6000000000000001</v>
      </c>
      <c r="AL32" s="55">
        <v>0.6</v>
      </c>
      <c r="AM32" s="29">
        <v>1.5</v>
      </c>
      <c r="AN32" s="29">
        <f t="shared" si="18"/>
        <v>0.9</v>
      </c>
      <c r="AO32" s="29">
        <f t="shared" si="19"/>
        <v>0.9</v>
      </c>
      <c r="AP32" s="29">
        <v>-4.6</v>
      </c>
      <c r="AQ32" s="29">
        <v>-4</v>
      </c>
      <c r="AR32" s="29">
        <f t="shared" si="20"/>
        <v>0.5999999999999996</v>
      </c>
      <c r="AS32" s="29">
        <f t="shared" si="21"/>
        <v>0.5999999999999996</v>
      </c>
      <c r="AT32">
        <v>-5.2</v>
      </c>
      <c r="AU32">
        <v>-5.5</v>
      </c>
      <c r="AV32" s="29">
        <f t="shared" si="22"/>
        <v>-0.2999999999999998</v>
      </c>
      <c r="AW32" s="29">
        <f t="shared" si="23"/>
        <v>0.2999999999999998</v>
      </c>
      <c r="AX32" s="55">
        <v>1.9</v>
      </c>
      <c r="AY32" s="29">
        <v>3.4</v>
      </c>
      <c r="AZ32" s="29">
        <f t="shared" si="24"/>
        <v>1.5</v>
      </c>
      <c r="BA32" s="29">
        <f t="shared" si="25"/>
        <v>1.5</v>
      </c>
      <c r="BB32" s="29">
        <v>0.5</v>
      </c>
      <c r="BC32" s="29">
        <v>1.3</v>
      </c>
      <c r="BD32" s="29">
        <f t="shared" si="26"/>
        <v>0.8</v>
      </c>
      <c r="BE32" s="29">
        <f t="shared" si="27"/>
        <v>0.8</v>
      </c>
      <c r="BF32">
        <v>-1.4</v>
      </c>
      <c r="BG32">
        <v>-2</v>
      </c>
      <c r="BH32" s="29">
        <f t="shared" si="28"/>
        <v>-0.6000000000000001</v>
      </c>
      <c r="BI32" s="29">
        <f t="shared" si="29"/>
        <v>0.6000000000000001</v>
      </c>
      <c r="BJ32" s="55">
        <v>2.2</v>
      </c>
      <c r="BK32" s="29">
        <v>2</v>
      </c>
      <c r="BL32" s="29">
        <f t="shared" si="30"/>
        <v>-0.20000000000000018</v>
      </c>
      <c r="BM32" s="29">
        <f t="shared" si="31"/>
        <v>0.20000000000000018</v>
      </c>
      <c r="BN32" s="29">
        <v>-0.4</v>
      </c>
      <c r="BO32" s="29">
        <v>-0.9</v>
      </c>
      <c r="BP32" s="29">
        <f t="shared" si="32"/>
        <v>-0.5</v>
      </c>
      <c r="BQ32" s="29">
        <f t="shared" si="33"/>
        <v>0.5</v>
      </c>
      <c r="BR32">
        <v>-2.6</v>
      </c>
      <c r="BS32">
        <v>-2.9</v>
      </c>
      <c r="BT32" s="29">
        <f t="shared" si="34"/>
        <v>-0.2999999999999998</v>
      </c>
      <c r="BU32" s="29">
        <f t="shared" si="35"/>
        <v>0.2999999999999998</v>
      </c>
    </row>
    <row r="33" spans="1:73" ht="12.75">
      <c r="A33" s="29" t="s">
        <v>295</v>
      </c>
      <c r="B33" s="29">
        <v>1.1</v>
      </c>
      <c r="C33" s="29">
        <v>3</v>
      </c>
      <c r="D33" s="29">
        <f t="shared" si="0"/>
        <v>1.9</v>
      </c>
      <c r="E33" s="29">
        <f t="shared" si="1"/>
        <v>1.9</v>
      </c>
      <c r="F33" s="29">
        <v>-0.4</v>
      </c>
      <c r="G33" s="29">
        <v>1</v>
      </c>
      <c r="H33" s="29">
        <f t="shared" si="2"/>
        <v>1.4</v>
      </c>
      <c r="I33" s="29">
        <f t="shared" si="3"/>
        <v>1.4</v>
      </c>
      <c r="J33">
        <v>-1.5</v>
      </c>
      <c r="K33">
        <v>-1.9</v>
      </c>
      <c r="L33" s="29">
        <f t="shared" si="4"/>
        <v>-0.3999999999999999</v>
      </c>
      <c r="M33" s="29">
        <f t="shared" si="5"/>
        <v>0.3999999999999999</v>
      </c>
      <c r="N33" s="55">
        <v>1</v>
      </c>
      <c r="O33" s="29">
        <v>3.1</v>
      </c>
      <c r="P33" s="29">
        <f t="shared" si="6"/>
        <v>2.1</v>
      </c>
      <c r="Q33" s="29">
        <f t="shared" si="7"/>
        <v>2.1</v>
      </c>
      <c r="R33" s="29">
        <v>-0.5</v>
      </c>
      <c r="S33" s="29">
        <v>1.1</v>
      </c>
      <c r="T33" s="29">
        <f t="shared" si="8"/>
        <v>1.6</v>
      </c>
      <c r="U33" s="29">
        <f t="shared" si="9"/>
        <v>1.6</v>
      </c>
      <c r="V33">
        <v>-1.4</v>
      </c>
      <c r="W33">
        <v>-1.9</v>
      </c>
      <c r="X33" s="29">
        <f t="shared" si="10"/>
        <v>-0.5</v>
      </c>
      <c r="Y33" s="29">
        <f t="shared" si="11"/>
        <v>0.5</v>
      </c>
      <c r="Z33" s="55">
        <v>1.9</v>
      </c>
      <c r="AA33" s="29">
        <v>3.5</v>
      </c>
      <c r="AB33" s="29">
        <f t="shared" si="12"/>
        <v>1.6</v>
      </c>
      <c r="AC33" s="29">
        <f t="shared" si="13"/>
        <v>1.6</v>
      </c>
      <c r="AD33" s="29">
        <v>-0.3</v>
      </c>
      <c r="AE33" s="29">
        <v>0.9</v>
      </c>
      <c r="AF33" s="29">
        <f t="shared" si="14"/>
        <v>1.2</v>
      </c>
      <c r="AG33" s="29">
        <f t="shared" si="15"/>
        <v>1.2</v>
      </c>
      <c r="AH33">
        <v>-2.2</v>
      </c>
      <c r="AI33">
        <v>-2.5</v>
      </c>
      <c r="AJ33" s="29">
        <f t="shared" si="16"/>
        <v>-0.2999999999999998</v>
      </c>
      <c r="AK33" s="29">
        <f t="shared" si="17"/>
        <v>0.2999999999999998</v>
      </c>
      <c r="AL33" s="55">
        <v>1.5</v>
      </c>
      <c r="AM33" s="29">
        <v>3.7</v>
      </c>
      <c r="AN33" s="29">
        <f t="shared" si="18"/>
        <v>2.2</v>
      </c>
      <c r="AO33" s="29">
        <f t="shared" si="19"/>
        <v>2.2</v>
      </c>
      <c r="AP33" s="29">
        <v>-2</v>
      </c>
      <c r="AQ33" s="29">
        <v>-0.4</v>
      </c>
      <c r="AR33" s="29">
        <f t="shared" si="20"/>
        <v>1.6</v>
      </c>
      <c r="AS33" s="29">
        <f t="shared" si="21"/>
        <v>1.6</v>
      </c>
      <c r="AT33">
        <v>-3.5</v>
      </c>
      <c r="AU33">
        <v>-4</v>
      </c>
      <c r="AV33" s="29">
        <f t="shared" si="22"/>
        <v>-0.5</v>
      </c>
      <c r="AW33" s="29">
        <f t="shared" si="23"/>
        <v>0.5</v>
      </c>
      <c r="AX33" s="55">
        <v>2.4</v>
      </c>
      <c r="AY33" s="29">
        <v>1.9</v>
      </c>
      <c r="AZ33" s="29">
        <f t="shared" si="24"/>
        <v>-0.5</v>
      </c>
      <c r="BA33" s="29">
        <f t="shared" si="25"/>
        <v>0.5</v>
      </c>
      <c r="BB33" s="29">
        <v>2</v>
      </c>
      <c r="BC33" s="29">
        <v>1.6</v>
      </c>
      <c r="BD33" s="29">
        <f t="shared" si="26"/>
        <v>-0.3999999999999999</v>
      </c>
      <c r="BE33" s="29">
        <f t="shared" si="27"/>
        <v>0.3999999999999999</v>
      </c>
      <c r="BF33">
        <v>-0.3</v>
      </c>
      <c r="BG33">
        <v>-0.3</v>
      </c>
      <c r="BH33" s="29">
        <f t="shared" si="28"/>
        <v>0</v>
      </c>
      <c r="BI33" s="29">
        <f t="shared" si="29"/>
        <v>0</v>
      </c>
      <c r="BJ33" s="55"/>
      <c r="BK33" s="29">
        <v>1.9</v>
      </c>
      <c r="BL33" s="29"/>
      <c r="BM33" s="29"/>
      <c r="BN33" s="29"/>
      <c r="BO33" s="29">
        <v>-0.1</v>
      </c>
      <c r="BP33" s="29"/>
      <c r="BQ33" s="29"/>
      <c r="BS33">
        <v>-2</v>
      </c>
      <c r="BT33" s="29"/>
      <c r="BU33" s="29"/>
    </row>
    <row r="34" spans="1:73" ht="12.75">
      <c r="A34" s="29" t="s">
        <v>296</v>
      </c>
      <c r="B34" s="29">
        <v>2.1</v>
      </c>
      <c r="C34" s="29">
        <v>4.7</v>
      </c>
      <c r="D34" s="29">
        <f t="shared" si="0"/>
        <v>2.6</v>
      </c>
      <c r="E34" s="29">
        <f t="shared" si="1"/>
        <v>2.6</v>
      </c>
      <c r="F34" s="29">
        <v>1.3</v>
      </c>
      <c r="G34" s="29">
        <v>3.3</v>
      </c>
      <c r="H34" s="29">
        <f t="shared" si="2"/>
        <v>1.9999999999999998</v>
      </c>
      <c r="I34" s="29">
        <f t="shared" si="3"/>
        <v>1.9999999999999998</v>
      </c>
      <c r="J34">
        <v>-0.8</v>
      </c>
      <c r="K34">
        <v>-1.4</v>
      </c>
      <c r="L34" s="29">
        <f t="shared" si="4"/>
        <v>-0.5999999999999999</v>
      </c>
      <c r="M34" s="29">
        <f t="shared" si="5"/>
        <v>0.5999999999999999</v>
      </c>
      <c r="N34" s="55">
        <v>1.9</v>
      </c>
      <c r="O34" s="29">
        <v>4.5</v>
      </c>
      <c r="P34" s="29">
        <f t="shared" si="6"/>
        <v>2.6</v>
      </c>
      <c r="Q34" s="29">
        <f t="shared" si="7"/>
        <v>2.6</v>
      </c>
      <c r="R34" s="29">
        <v>1.2</v>
      </c>
      <c r="S34" s="29">
        <v>3.1</v>
      </c>
      <c r="T34" s="29">
        <f t="shared" si="8"/>
        <v>1.9000000000000001</v>
      </c>
      <c r="U34" s="29">
        <f t="shared" si="9"/>
        <v>1.9000000000000001</v>
      </c>
      <c r="V34">
        <v>-0.7</v>
      </c>
      <c r="W34">
        <v>-1.4</v>
      </c>
      <c r="X34" s="29">
        <f t="shared" si="10"/>
        <v>-0.7</v>
      </c>
      <c r="Y34" s="29">
        <f t="shared" si="11"/>
        <v>0.7</v>
      </c>
      <c r="Z34" s="55">
        <v>2.4</v>
      </c>
      <c r="AA34" s="29">
        <v>4.7</v>
      </c>
      <c r="AB34" s="29">
        <f t="shared" si="12"/>
        <v>2.3000000000000003</v>
      </c>
      <c r="AC34" s="29">
        <f t="shared" si="13"/>
        <v>2.3000000000000003</v>
      </c>
      <c r="AD34" s="29">
        <v>1.7</v>
      </c>
      <c r="AE34" s="29">
        <v>3.5</v>
      </c>
      <c r="AF34" s="29">
        <f t="shared" si="14"/>
        <v>1.8</v>
      </c>
      <c r="AG34" s="29">
        <f t="shared" si="15"/>
        <v>1.8</v>
      </c>
      <c r="AH34">
        <v>-0.6</v>
      </c>
      <c r="AI34">
        <v>-1.2</v>
      </c>
      <c r="AJ34" s="29">
        <f t="shared" si="16"/>
        <v>-0.6</v>
      </c>
      <c r="AK34" s="29">
        <f t="shared" si="17"/>
        <v>0.6</v>
      </c>
      <c r="AL34" s="55">
        <v>1.8</v>
      </c>
      <c r="AM34" s="29">
        <v>5</v>
      </c>
      <c r="AN34" s="29">
        <f t="shared" si="18"/>
        <v>3.2</v>
      </c>
      <c r="AO34" s="29">
        <f t="shared" si="19"/>
        <v>3.2</v>
      </c>
      <c r="AP34" s="29">
        <v>0.5</v>
      </c>
      <c r="AQ34" s="29">
        <v>2.9</v>
      </c>
      <c r="AR34" s="29">
        <f t="shared" si="20"/>
        <v>2.4</v>
      </c>
      <c r="AS34" s="29">
        <f t="shared" si="21"/>
        <v>2.4</v>
      </c>
      <c r="AT34">
        <v>-1.3</v>
      </c>
      <c r="AU34">
        <v>-1.9</v>
      </c>
      <c r="AV34" s="29">
        <f t="shared" si="22"/>
        <v>-0.5999999999999999</v>
      </c>
      <c r="AW34" s="29">
        <f t="shared" si="23"/>
        <v>0.5999999999999999</v>
      </c>
      <c r="AX34" s="55">
        <v>3.1</v>
      </c>
      <c r="AY34" s="29">
        <v>3.4</v>
      </c>
      <c r="AZ34" s="29">
        <f t="shared" si="24"/>
        <v>0.2999999999999998</v>
      </c>
      <c r="BA34" s="29">
        <f t="shared" si="25"/>
        <v>0.2999999999999998</v>
      </c>
      <c r="BB34" s="29">
        <v>3.4</v>
      </c>
      <c r="BC34" s="29">
        <v>3.5</v>
      </c>
      <c r="BD34" s="29">
        <f t="shared" si="26"/>
        <v>0.10000000000000009</v>
      </c>
      <c r="BE34" s="29">
        <f t="shared" si="27"/>
        <v>0.10000000000000009</v>
      </c>
      <c r="BF34">
        <v>0.3</v>
      </c>
      <c r="BG34">
        <v>0.1</v>
      </c>
      <c r="BH34" s="29">
        <f t="shared" si="28"/>
        <v>-0.19999999999999998</v>
      </c>
      <c r="BI34" s="29">
        <f t="shared" si="29"/>
        <v>0.19999999999999998</v>
      </c>
      <c r="BJ34" s="55">
        <v>3</v>
      </c>
      <c r="BK34" s="29">
        <v>2.9</v>
      </c>
      <c r="BL34" s="29">
        <f t="shared" si="30"/>
        <v>-0.10000000000000009</v>
      </c>
      <c r="BM34" s="29">
        <f t="shared" si="31"/>
        <v>0.10000000000000009</v>
      </c>
      <c r="BN34" s="29">
        <v>2.5</v>
      </c>
      <c r="BO34" s="29">
        <v>2.1</v>
      </c>
      <c r="BP34" s="29">
        <f t="shared" si="32"/>
        <v>-0.3999999999999999</v>
      </c>
      <c r="BQ34" s="29">
        <f t="shared" si="33"/>
        <v>0.3999999999999999</v>
      </c>
      <c r="BR34">
        <v>-0.5</v>
      </c>
      <c r="BS34">
        <v>-0.8</v>
      </c>
      <c r="BT34" s="29">
        <f t="shared" si="34"/>
        <v>-0.30000000000000004</v>
      </c>
      <c r="BU34" s="29">
        <f t="shared" si="35"/>
        <v>0.30000000000000004</v>
      </c>
    </row>
    <row r="35" spans="1:73" ht="12.75">
      <c r="A35" s="29" t="s">
        <v>297</v>
      </c>
      <c r="B35" s="29">
        <v>2.6</v>
      </c>
      <c r="C35" s="29">
        <v>3.9</v>
      </c>
      <c r="D35" s="29">
        <f t="shared" si="0"/>
        <v>1.2999999999999998</v>
      </c>
      <c r="E35" s="29">
        <f t="shared" si="1"/>
        <v>1.2999999999999998</v>
      </c>
      <c r="F35" s="29">
        <v>1.9</v>
      </c>
      <c r="G35" s="29">
        <v>3.6</v>
      </c>
      <c r="H35" s="29">
        <f t="shared" si="2"/>
        <v>1.7000000000000002</v>
      </c>
      <c r="I35" s="29">
        <f t="shared" si="3"/>
        <v>1.7000000000000002</v>
      </c>
      <c r="J35">
        <v>-0.7</v>
      </c>
      <c r="K35">
        <v>-0.3</v>
      </c>
      <c r="L35" s="29">
        <f t="shared" si="4"/>
        <v>0.39999999999999997</v>
      </c>
      <c r="M35" s="29">
        <f t="shared" si="5"/>
        <v>0.39999999999999997</v>
      </c>
      <c r="N35" s="55">
        <v>2.6</v>
      </c>
      <c r="O35" s="29">
        <v>3.7</v>
      </c>
      <c r="P35" s="29">
        <f t="shared" si="6"/>
        <v>1.1</v>
      </c>
      <c r="Q35" s="29">
        <f t="shared" si="7"/>
        <v>1.1</v>
      </c>
      <c r="R35" s="29">
        <v>1.8</v>
      </c>
      <c r="S35" s="29">
        <v>3.4</v>
      </c>
      <c r="T35" s="29">
        <f t="shared" si="8"/>
        <v>1.5999999999999999</v>
      </c>
      <c r="U35" s="29">
        <f t="shared" si="9"/>
        <v>1.5999999999999999</v>
      </c>
      <c r="V35">
        <v>-0.7</v>
      </c>
      <c r="W35">
        <v>-0.3</v>
      </c>
      <c r="X35" s="29">
        <f t="shared" si="10"/>
        <v>0.39999999999999997</v>
      </c>
      <c r="Y35" s="29">
        <f t="shared" si="11"/>
        <v>0.39999999999999997</v>
      </c>
      <c r="Z35" s="55">
        <v>2.6</v>
      </c>
      <c r="AA35" s="29">
        <v>4.7</v>
      </c>
      <c r="AB35" s="29">
        <f t="shared" si="12"/>
        <v>2.1</v>
      </c>
      <c r="AC35" s="29">
        <f t="shared" si="13"/>
        <v>2.1</v>
      </c>
      <c r="AD35" s="29">
        <v>2.4</v>
      </c>
      <c r="AE35" s="29">
        <v>4.9</v>
      </c>
      <c r="AF35" s="29">
        <f t="shared" si="14"/>
        <v>2.5000000000000004</v>
      </c>
      <c r="AG35" s="29">
        <f t="shared" si="15"/>
        <v>2.5000000000000004</v>
      </c>
      <c r="AH35">
        <v>-0.2</v>
      </c>
      <c r="AI35">
        <v>0.1</v>
      </c>
      <c r="AJ35" s="29">
        <f t="shared" si="16"/>
        <v>0.30000000000000004</v>
      </c>
      <c r="AK35" s="29">
        <f t="shared" si="17"/>
        <v>0.30000000000000004</v>
      </c>
      <c r="AL35" s="55">
        <v>2.9</v>
      </c>
      <c r="AM35" s="29">
        <v>6.4</v>
      </c>
      <c r="AN35" s="29">
        <f t="shared" si="18"/>
        <v>3.5000000000000004</v>
      </c>
      <c r="AO35" s="29">
        <f t="shared" si="19"/>
        <v>3.5000000000000004</v>
      </c>
      <c r="AP35" s="29">
        <v>1.5</v>
      </c>
      <c r="AQ35" s="29">
        <v>5</v>
      </c>
      <c r="AR35" s="29">
        <f t="shared" si="20"/>
        <v>3.5</v>
      </c>
      <c r="AS35" s="29">
        <f t="shared" si="21"/>
        <v>3.5</v>
      </c>
      <c r="AT35">
        <v>-1.4</v>
      </c>
      <c r="AU35">
        <v>-1.3</v>
      </c>
      <c r="AV35" s="29">
        <f t="shared" si="22"/>
        <v>0.09999999999999987</v>
      </c>
      <c r="AW35" s="29">
        <f t="shared" si="23"/>
        <v>0.09999999999999987</v>
      </c>
      <c r="AX35" s="55">
        <v>2.2</v>
      </c>
      <c r="AY35" s="29">
        <v>1.6</v>
      </c>
      <c r="AZ35" s="29">
        <f t="shared" si="24"/>
        <v>-0.6000000000000001</v>
      </c>
      <c r="BA35" s="29">
        <f t="shared" si="25"/>
        <v>0.6000000000000001</v>
      </c>
      <c r="BB35" s="29">
        <v>3.7</v>
      </c>
      <c r="BC35" s="29">
        <v>4</v>
      </c>
      <c r="BD35" s="29">
        <f t="shared" si="26"/>
        <v>0.2999999999999998</v>
      </c>
      <c r="BE35" s="29">
        <f t="shared" si="27"/>
        <v>0.2999999999999998</v>
      </c>
      <c r="BF35">
        <v>1.4</v>
      </c>
      <c r="BG35">
        <v>2.4</v>
      </c>
      <c r="BH35" s="29">
        <f t="shared" si="28"/>
        <v>1</v>
      </c>
      <c r="BI35" s="29">
        <f t="shared" si="29"/>
        <v>1</v>
      </c>
      <c r="BJ35" s="55">
        <v>2.6</v>
      </c>
      <c r="BK35" s="29">
        <v>2.3</v>
      </c>
      <c r="BL35" s="29">
        <f t="shared" si="30"/>
        <v>-0.30000000000000027</v>
      </c>
      <c r="BM35" s="29">
        <f t="shared" si="31"/>
        <v>0.30000000000000027</v>
      </c>
      <c r="BN35" s="29">
        <v>2.6</v>
      </c>
      <c r="BO35" s="29">
        <v>3.1</v>
      </c>
      <c r="BP35" s="29">
        <f t="shared" si="32"/>
        <v>0.5</v>
      </c>
      <c r="BQ35" s="29">
        <f t="shared" si="33"/>
        <v>0.5</v>
      </c>
      <c r="BR35">
        <v>0</v>
      </c>
      <c r="BS35">
        <v>0.7</v>
      </c>
      <c r="BT35" s="29">
        <f t="shared" si="34"/>
        <v>0.7</v>
      </c>
      <c r="BU35" s="29">
        <f t="shared" si="35"/>
        <v>0.7</v>
      </c>
    </row>
    <row r="36" spans="1:73" ht="12.75">
      <c r="A36" s="29" t="s">
        <v>298</v>
      </c>
      <c r="B36" s="29">
        <v>2.8</v>
      </c>
      <c r="C36" s="29">
        <v>4.2</v>
      </c>
      <c r="D36" s="29">
        <f t="shared" si="0"/>
        <v>1.4000000000000004</v>
      </c>
      <c r="E36" s="29">
        <f t="shared" si="1"/>
        <v>1.4000000000000004</v>
      </c>
      <c r="F36" s="29">
        <v>2.2</v>
      </c>
      <c r="G36" s="29">
        <v>4.2</v>
      </c>
      <c r="H36" s="29">
        <f t="shared" si="2"/>
        <v>2</v>
      </c>
      <c r="I36" s="29">
        <f t="shared" si="3"/>
        <v>2</v>
      </c>
      <c r="J36">
        <v>-0.6</v>
      </c>
      <c r="K36">
        <v>-0.1</v>
      </c>
      <c r="L36" s="29">
        <f t="shared" si="4"/>
        <v>0.5</v>
      </c>
      <c r="M36" s="29">
        <f t="shared" si="5"/>
        <v>0.5</v>
      </c>
      <c r="N36" s="55">
        <v>2.6</v>
      </c>
      <c r="O36" s="29">
        <v>4</v>
      </c>
      <c r="P36" s="29">
        <f t="shared" si="6"/>
        <v>1.4</v>
      </c>
      <c r="Q36" s="29">
        <f t="shared" si="7"/>
        <v>1.4</v>
      </c>
      <c r="R36" s="29">
        <v>2.1</v>
      </c>
      <c r="S36" s="29">
        <v>4</v>
      </c>
      <c r="T36" s="29">
        <f t="shared" si="8"/>
        <v>1.9</v>
      </c>
      <c r="U36" s="29">
        <f t="shared" si="9"/>
        <v>1.9</v>
      </c>
      <c r="V36">
        <v>-0.5</v>
      </c>
      <c r="W36">
        <v>0</v>
      </c>
      <c r="X36" s="29">
        <f t="shared" si="10"/>
        <v>0.5</v>
      </c>
      <c r="Y36" s="29">
        <f t="shared" si="11"/>
        <v>0.5</v>
      </c>
      <c r="Z36" s="55">
        <v>2.4</v>
      </c>
      <c r="AA36" s="29">
        <v>5.1</v>
      </c>
      <c r="AB36" s="29">
        <f t="shared" si="12"/>
        <v>2.6999999999999997</v>
      </c>
      <c r="AC36" s="29">
        <f t="shared" si="13"/>
        <v>2.6999999999999997</v>
      </c>
      <c r="AD36" s="29">
        <v>1.1</v>
      </c>
      <c r="AE36" s="29">
        <v>4</v>
      </c>
      <c r="AF36" s="29">
        <f t="shared" si="14"/>
        <v>2.9</v>
      </c>
      <c r="AG36" s="29">
        <f t="shared" si="15"/>
        <v>2.9</v>
      </c>
      <c r="AH36">
        <v>-1.2</v>
      </c>
      <c r="AI36">
        <v>-1</v>
      </c>
      <c r="AJ36" s="29">
        <f t="shared" si="16"/>
        <v>0.19999999999999996</v>
      </c>
      <c r="AK36" s="29">
        <f t="shared" si="17"/>
        <v>0.19999999999999996</v>
      </c>
      <c r="AL36" s="55">
        <v>2.7</v>
      </c>
      <c r="AM36" s="29">
        <v>6.1</v>
      </c>
      <c r="AN36" s="29">
        <f t="shared" si="18"/>
        <v>3.3999999999999995</v>
      </c>
      <c r="AO36" s="29">
        <f t="shared" si="19"/>
        <v>3.3999999999999995</v>
      </c>
      <c r="AP36" s="29">
        <v>0.6</v>
      </c>
      <c r="AQ36" s="29">
        <v>4</v>
      </c>
      <c r="AR36" s="29">
        <f t="shared" si="20"/>
        <v>3.4</v>
      </c>
      <c r="AS36" s="29">
        <f t="shared" si="21"/>
        <v>3.4</v>
      </c>
      <c r="AT36">
        <v>-2.1</v>
      </c>
      <c r="AU36">
        <v>-1.9</v>
      </c>
      <c r="AV36" s="29">
        <f t="shared" si="22"/>
        <v>0.20000000000000018</v>
      </c>
      <c r="AW36" s="29">
        <f t="shared" si="23"/>
        <v>0.20000000000000018</v>
      </c>
      <c r="AX36" s="55">
        <v>1.9</v>
      </c>
      <c r="AY36" s="29">
        <v>3.1</v>
      </c>
      <c r="AZ36" s="29">
        <f t="shared" si="24"/>
        <v>1.2000000000000002</v>
      </c>
      <c r="BA36" s="29">
        <f t="shared" si="25"/>
        <v>1.2000000000000002</v>
      </c>
      <c r="BB36" s="29">
        <v>1.9</v>
      </c>
      <c r="BC36" s="29">
        <v>3.5</v>
      </c>
      <c r="BD36" s="29">
        <f t="shared" si="26"/>
        <v>1.6</v>
      </c>
      <c r="BE36" s="29">
        <f t="shared" si="27"/>
        <v>1.6</v>
      </c>
      <c r="BF36">
        <v>0</v>
      </c>
      <c r="BG36">
        <v>0.3</v>
      </c>
      <c r="BH36" s="29">
        <f t="shared" si="28"/>
        <v>0.3</v>
      </c>
      <c r="BI36" s="29">
        <f t="shared" si="29"/>
        <v>0.3</v>
      </c>
      <c r="BJ36" s="55">
        <v>3.5</v>
      </c>
      <c r="BK36" s="29">
        <v>2.4</v>
      </c>
      <c r="BL36" s="29">
        <f t="shared" si="30"/>
        <v>-1.1</v>
      </c>
      <c r="BM36" s="29">
        <f t="shared" si="31"/>
        <v>1.1</v>
      </c>
      <c r="BN36" s="29">
        <v>3.3</v>
      </c>
      <c r="BO36" s="29">
        <v>2.8</v>
      </c>
      <c r="BP36" s="29">
        <f t="shared" si="32"/>
        <v>-0.5</v>
      </c>
      <c r="BQ36" s="29">
        <f t="shared" si="33"/>
        <v>0.5</v>
      </c>
      <c r="BR36">
        <v>-0.2</v>
      </c>
      <c r="BS36">
        <v>0.4</v>
      </c>
      <c r="BT36" s="29">
        <f t="shared" si="34"/>
        <v>0.6000000000000001</v>
      </c>
      <c r="BU36" s="29">
        <f t="shared" si="35"/>
        <v>0.6000000000000001</v>
      </c>
    </row>
    <row r="37" spans="1:73" ht="12.75">
      <c r="A37" s="29" t="s">
        <v>299</v>
      </c>
      <c r="B37" s="29">
        <v>3.1</v>
      </c>
      <c r="C37" s="29">
        <v>4.2</v>
      </c>
      <c r="D37" s="29">
        <f t="shared" si="0"/>
        <v>1.1</v>
      </c>
      <c r="E37" s="29">
        <f t="shared" si="1"/>
        <v>1.1</v>
      </c>
      <c r="F37" s="29">
        <v>3</v>
      </c>
      <c r="G37" s="29">
        <v>5.1</v>
      </c>
      <c r="H37" s="29">
        <f t="shared" si="2"/>
        <v>2.0999999999999996</v>
      </c>
      <c r="I37" s="29">
        <f t="shared" si="3"/>
        <v>2.0999999999999996</v>
      </c>
      <c r="J37">
        <v>-0.1</v>
      </c>
      <c r="K37">
        <v>0.8</v>
      </c>
      <c r="L37" s="29">
        <f t="shared" si="4"/>
        <v>0.9</v>
      </c>
      <c r="M37" s="29">
        <f t="shared" si="5"/>
        <v>0.9</v>
      </c>
      <c r="N37" s="55">
        <v>3</v>
      </c>
      <c r="O37" s="29">
        <v>4.2</v>
      </c>
      <c r="P37" s="29">
        <f t="shared" si="6"/>
        <v>1.2000000000000002</v>
      </c>
      <c r="Q37" s="29">
        <f t="shared" si="7"/>
        <v>1.2000000000000002</v>
      </c>
      <c r="R37" s="29">
        <v>3</v>
      </c>
      <c r="S37" s="29">
        <v>5</v>
      </c>
      <c r="T37" s="29">
        <f t="shared" si="8"/>
        <v>2</v>
      </c>
      <c r="U37" s="29">
        <f t="shared" si="9"/>
        <v>2</v>
      </c>
      <c r="V37">
        <v>-0.1</v>
      </c>
      <c r="W37">
        <v>0.8</v>
      </c>
      <c r="X37" s="29">
        <f t="shared" si="10"/>
        <v>0.9</v>
      </c>
      <c r="Y37" s="29">
        <f t="shared" si="11"/>
        <v>0.9</v>
      </c>
      <c r="Z37" s="55">
        <v>3.3</v>
      </c>
      <c r="AA37" s="29">
        <v>4.5</v>
      </c>
      <c r="AB37" s="29">
        <f t="shared" si="12"/>
        <v>1.2000000000000002</v>
      </c>
      <c r="AC37" s="29">
        <f t="shared" si="13"/>
        <v>1.2000000000000002</v>
      </c>
      <c r="AD37" s="29">
        <v>2.3</v>
      </c>
      <c r="AE37" s="29">
        <v>4.4</v>
      </c>
      <c r="AF37" s="29">
        <f t="shared" si="14"/>
        <v>2.1000000000000005</v>
      </c>
      <c r="AG37" s="29">
        <f t="shared" si="15"/>
        <v>2.1000000000000005</v>
      </c>
      <c r="AH37">
        <v>-0.9</v>
      </c>
      <c r="AI37">
        <v>-0.1</v>
      </c>
      <c r="AJ37" s="29">
        <f t="shared" si="16"/>
        <v>0.8</v>
      </c>
      <c r="AK37" s="29">
        <f t="shared" si="17"/>
        <v>0.8</v>
      </c>
      <c r="AL37" s="55">
        <v>3.9</v>
      </c>
      <c r="AM37" s="29">
        <v>5.5</v>
      </c>
      <c r="AN37" s="29">
        <f t="shared" si="18"/>
        <v>1.6</v>
      </c>
      <c r="AO37" s="29">
        <f t="shared" si="19"/>
        <v>1.6</v>
      </c>
      <c r="AP37" s="29">
        <v>2.4</v>
      </c>
      <c r="AQ37" s="29">
        <v>5</v>
      </c>
      <c r="AR37" s="29">
        <f t="shared" si="20"/>
        <v>2.6</v>
      </c>
      <c r="AS37" s="29">
        <f t="shared" si="21"/>
        <v>2.6</v>
      </c>
      <c r="AT37">
        <v>-1.5</v>
      </c>
      <c r="AU37">
        <v>-0.5</v>
      </c>
      <c r="AV37" s="29">
        <f t="shared" si="22"/>
        <v>1</v>
      </c>
      <c r="AW37" s="29">
        <f t="shared" si="23"/>
        <v>1</v>
      </c>
      <c r="AX37" s="55">
        <v>2.5</v>
      </c>
      <c r="AY37" s="29">
        <v>2.8</v>
      </c>
      <c r="AZ37" s="29">
        <f t="shared" si="24"/>
        <v>0.2999999999999998</v>
      </c>
      <c r="BA37" s="29">
        <f t="shared" si="25"/>
        <v>0.2999999999999998</v>
      </c>
      <c r="BB37" s="29">
        <v>2.3</v>
      </c>
      <c r="BC37" s="29">
        <v>3.3</v>
      </c>
      <c r="BD37" s="29">
        <f t="shared" si="26"/>
        <v>1</v>
      </c>
      <c r="BE37" s="29">
        <f t="shared" si="27"/>
        <v>1</v>
      </c>
      <c r="BF37">
        <v>-0.2</v>
      </c>
      <c r="BG37">
        <v>0.5</v>
      </c>
      <c r="BH37" s="29">
        <f t="shared" si="28"/>
        <v>0.7</v>
      </c>
      <c r="BI37" s="29">
        <f t="shared" si="29"/>
        <v>0.7</v>
      </c>
      <c r="BJ37" s="55"/>
      <c r="BK37" s="29">
        <v>2.8</v>
      </c>
      <c r="BL37" s="29"/>
      <c r="BM37" s="29"/>
      <c r="BN37" s="29"/>
      <c r="BO37" s="29">
        <v>4.2</v>
      </c>
      <c r="BP37" s="29"/>
      <c r="BQ37" s="29"/>
      <c r="BS37">
        <v>1.3</v>
      </c>
      <c r="BT37" s="29"/>
      <c r="BU37" s="29"/>
    </row>
    <row r="38" spans="1:73" ht="12.75">
      <c r="A38" s="29" t="s">
        <v>300</v>
      </c>
      <c r="B38" s="29">
        <v>2.2</v>
      </c>
      <c r="C38" s="29">
        <v>1.6</v>
      </c>
      <c r="D38" s="29">
        <f t="shared" si="0"/>
        <v>-0.6000000000000001</v>
      </c>
      <c r="E38" s="29">
        <f t="shared" si="1"/>
        <v>0.6000000000000001</v>
      </c>
      <c r="F38" s="29">
        <v>3.1</v>
      </c>
      <c r="G38" s="29">
        <v>3.6</v>
      </c>
      <c r="H38" s="29">
        <f t="shared" si="2"/>
        <v>0.5</v>
      </c>
      <c r="I38" s="29">
        <f t="shared" si="3"/>
        <v>0.5</v>
      </c>
      <c r="J38">
        <v>0.9</v>
      </c>
      <c r="K38">
        <v>2</v>
      </c>
      <c r="L38" s="29">
        <f t="shared" si="4"/>
        <v>1.1</v>
      </c>
      <c r="M38" s="29">
        <f t="shared" si="5"/>
        <v>1.1</v>
      </c>
      <c r="N38" s="55">
        <v>2.1</v>
      </c>
      <c r="O38" s="29">
        <v>1.7</v>
      </c>
      <c r="P38" s="29">
        <f t="shared" si="6"/>
        <v>-0.40000000000000013</v>
      </c>
      <c r="Q38" s="29">
        <f t="shared" si="7"/>
        <v>0.40000000000000013</v>
      </c>
      <c r="R38" s="29">
        <v>3.1</v>
      </c>
      <c r="S38" s="29">
        <v>3.9</v>
      </c>
      <c r="T38" s="29">
        <f t="shared" si="8"/>
        <v>0.7999999999999998</v>
      </c>
      <c r="U38" s="29">
        <f t="shared" si="9"/>
        <v>0.7999999999999998</v>
      </c>
      <c r="V38">
        <v>1</v>
      </c>
      <c r="W38">
        <v>2.1</v>
      </c>
      <c r="X38" s="29">
        <f t="shared" si="10"/>
        <v>1.1</v>
      </c>
      <c r="Y38" s="29">
        <f t="shared" si="11"/>
        <v>1.1</v>
      </c>
      <c r="Z38" s="55">
        <v>5</v>
      </c>
      <c r="AA38" s="29">
        <v>4.5</v>
      </c>
      <c r="AB38" s="29">
        <f t="shared" si="12"/>
        <v>-0.5</v>
      </c>
      <c r="AC38" s="29">
        <f t="shared" si="13"/>
        <v>0.5</v>
      </c>
      <c r="AD38" s="29">
        <v>4.8</v>
      </c>
      <c r="AE38" s="29">
        <v>5.5</v>
      </c>
      <c r="AF38" s="29">
        <f t="shared" si="14"/>
        <v>0.7000000000000002</v>
      </c>
      <c r="AG38" s="29">
        <f t="shared" si="15"/>
        <v>0.7000000000000002</v>
      </c>
      <c r="AH38">
        <v>-0.2</v>
      </c>
      <c r="AI38">
        <v>0.9</v>
      </c>
      <c r="AJ38" s="29">
        <f t="shared" si="16"/>
        <v>1.1</v>
      </c>
      <c r="AK38" s="29">
        <f t="shared" si="17"/>
        <v>1.1</v>
      </c>
      <c r="AL38" s="55">
        <v>7</v>
      </c>
      <c r="AM38" s="29">
        <v>6.8</v>
      </c>
      <c r="AN38" s="29">
        <f t="shared" si="18"/>
        <v>-0.20000000000000018</v>
      </c>
      <c r="AO38" s="29">
        <f t="shared" si="19"/>
        <v>0.20000000000000018</v>
      </c>
      <c r="AP38" s="29">
        <v>6</v>
      </c>
      <c r="AQ38" s="29">
        <v>7.3</v>
      </c>
      <c r="AR38" s="29">
        <f t="shared" si="20"/>
        <v>1.2999999999999998</v>
      </c>
      <c r="AS38" s="29">
        <f t="shared" si="21"/>
        <v>1.2999999999999998</v>
      </c>
      <c r="AT38">
        <v>-0.9</v>
      </c>
      <c r="AU38">
        <v>0.5</v>
      </c>
      <c r="AV38" s="29">
        <f t="shared" si="22"/>
        <v>1.4</v>
      </c>
      <c r="AW38" s="29">
        <f t="shared" si="23"/>
        <v>1.4</v>
      </c>
      <c r="AX38" s="55">
        <v>2.4</v>
      </c>
      <c r="AY38" s="29">
        <v>1.5</v>
      </c>
      <c r="AZ38" s="29">
        <f t="shared" si="24"/>
        <v>-0.8999999999999999</v>
      </c>
      <c r="BA38" s="29">
        <f t="shared" si="25"/>
        <v>0.8999999999999999</v>
      </c>
      <c r="BB38" s="29">
        <v>3.2</v>
      </c>
      <c r="BC38" s="29">
        <v>3.1</v>
      </c>
      <c r="BD38" s="29">
        <f t="shared" si="26"/>
        <v>-0.10000000000000009</v>
      </c>
      <c r="BE38" s="29">
        <f t="shared" si="27"/>
        <v>0.10000000000000009</v>
      </c>
      <c r="BF38">
        <v>0.7</v>
      </c>
      <c r="BG38">
        <v>1.5</v>
      </c>
      <c r="BH38" s="29">
        <f t="shared" si="28"/>
        <v>0.8</v>
      </c>
      <c r="BI38" s="29">
        <f t="shared" si="29"/>
        <v>0.8</v>
      </c>
      <c r="BJ38" s="55">
        <v>2.2</v>
      </c>
      <c r="BK38" s="29">
        <v>0.1</v>
      </c>
      <c r="BL38" s="29">
        <f t="shared" si="30"/>
        <v>-2.1</v>
      </c>
      <c r="BM38" s="29">
        <f t="shared" si="31"/>
        <v>2.1</v>
      </c>
      <c r="BN38" s="29">
        <v>3.4</v>
      </c>
      <c r="BO38" s="29">
        <v>2</v>
      </c>
      <c r="BP38" s="29">
        <f t="shared" si="32"/>
        <v>-1.4</v>
      </c>
      <c r="BQ38" s="29">
        <f t="shared" si="33"/>
        <v>1.4</v>
      </c>
      <c r="BR38">
        <v>1.1</v>
      </c>
      <c r="BS38">
        <v>1.8</v>
      </c>
      <c r="BT38" s="29">
        <f t="shared" si="34"/>
        <v>0.7</v>
      </c>
      <c r="BU38" s="29">
        <f t="shared" si="35"/>
        <v>0.7</v>
      </c>
    </row>
    <row r="39" spans="1:73" ht="12.75">
      <c r="A39" s="29" t="s">
        <v>301</v>
      </c>
      <c r="B39" s="29">
        <v>0.7</v>
      </c>
      <c r="C39" s="29">
        <v>0.5</v>
      </c>
      <c r="D39" s="29">
        <f t="shared" si="0"/>
        <v>-0.19999999999999996</v>
      </c>
      <c r="E39" s="29">
        <f t="shared" si="1"/>
        <v>0.19999999999999996</v>
      </c>
      <c r="F39" s="29">
        <v>2.7</v>
      </c>
      <c r="G39" s="29">
        <v>3.1</v>
      </c>
      <c r="H39" s="29">
        <f t="shared" si="2"/>
        <v>0.3999999999999999</v>
      </c>
      <c r="I39" s="29">
        <f t="shared" si="3"/>
        <v>0.3999999999999999</v>
      </c>
      <c r="J39">
        <v>1.9</v>
      </c>
      <c r="K39">
        <v>2.6</v>
      </c>
      <c r="L39" s="29">
        <f t="shared" si="4"/>
        <v>0.7000000000000002</v>
      </c>
      <c r="M39" s="29">
        <f t="shared" si="5"/>
        <v>0.7000000000000002</v>
      </c>
      <c r="N39" s="55">
        <v>0.4</v>
      </c>
      <c r="O39" s="29">
        <v>0.4</v>
      </c>
      <c r="P39" s="29">
        <f t="shared" si="6"/>
        <v>0</v>
      </c>
      <c r="Q39" s="29">
        <f t="shared" si="7"/>
        <v>0</v>
      </c>
      <c r="R39" s="29">
        <v>2.8</v>
      </c>
      <c r="S39" s="29">
        <v>3.4</v>
      </c>
      <c r="T39" s="29">
        <f t="shared" si="8"/>
        <v>0.6000000000000001</v>
      </c>
      <c r="U39" s="29">
        <f t="shared" si="9"/>
        <v>0.6000000000000001</v>
      </c>
      <c r="V39">
        <v>2.3</v>
      </c>
      <c r="W39">
        <v>2.9</v>
      </c>
      <c r="X39" s="29">
        <f t="shared" si="10"/>
        <v>0.6000000000000001</v>
      </c>
      <c r="Y39" s="29">
        <f t="shared" si="11"/>
        <v>0.6000000000000001</v>
      </c>
      <c r="Z39" s="55">
        <v>5.2</v>
      </c>
      <c r="AA39" s="29">
        <v>2.8</v>
      </c>
      <c r="AB39" s="29">
        <f t="shared" si="12"/>
        <v>-2.4000000000000004</v>
      </c>
      <c r="AC39" s="29">
        <f t="shared" si="13"/>
        <v>2.4000000000000004</v>
      </c>
      <c r="AD39" s="29">
        <v>4.3</v>
      </c>
      <c r="AE39" s="29">
        <v>3.9</v>
      </c>
      <c r="AF39" s="29">
        <f t="shared" si="14"/>
        <v>-0.3999999999999999</v>
      </c>
      <c r="AG39" s="29">
        <f t="shared" si="15"/>
        <v>0.3999999999999999</v>
      </c>
      <c r="AH39">
        <v>-0.8</v>
      </c>
      <c r="AI39">
        <v>1</v>
      </c>
      <c r="AJ39" s="29">
        <f t="shared" si="16"/>
        <v>1.8</v>
      </c>
      <c r="AK39" s="29">
        <f t="shared" si="17"/>
        <v>1.8</v>
      </c>
      <c r="AL39" s="55">
        <v>7.8</v>
      </c>
      <c r="AM39" s="29">
        <v>4.4</v>
      </c>
      <c r="AN39" s="29">
        <f t="shared" si="18"/>
        <v>-3.3999999999999995</v>
      </c>
      <c r="AO39" s="29">
        <f t="shared" si="19"/>
        <v>3.3999999999999995</v>
      </c>
      <c r="AP39" s="29">
        <v>6.4</v>
      </c>
      <c r="AQ39" s="29">
        <v>5.5</v>
      </c>
      <c r="AR39" s="29">
        <f t="shared" si="20"/>
        <v>-0.9000000000000004</v>
      </c>
      <c r="AS39" s="29">
        <f t="shared" si="21"/>
        <v>0.9000000000000004</v>
      </c>
      <c r="AT39">
        <v>-1.4</v>
      </c>
      <c r="AU39">
        <v>1</v>
      </c>
      <c r="AV39" s="29">
        <f t="shared" si="22"/>
        <v>2.4</v>
      </c>
      <c r="AW39" s="29">
        <f t="shared" si="23"/>
        <v>2.4</v>
      </c>
      <c r="AX39" s="55">
        <v>1.5</v>
      </c>
      <c r="AY39" s="29">
        <v>1</v>
      </c>
      <c r="AZ39" s="29">
        <f t="shared" si="24"/>
        <v>-0.5</v>
      </c>
      <c r="BA39" s="29">
        <f t="shared" si="25"/>
        <v>0.5</v>
      </c>
      <c r="BB39" s="29">
        <v>1.4</v>
      </c>
      <c r="BC39" s="29">
        <v>1.9</v>
      </c>
      <c r="BD39" s="29">
        <f t="shared" si="26"/>
        <v>0.5</v>
      </c>
      <c r="BE39" s="29">
        <f t="shared" si="27"/>
        <v>0.5</v>
      </c>
      <c r="BF39">
        <v>-0.1</v>
      </c>
      <c r="BG39">
        <v>1</v>
      </c>
      <c r="BH39" s="29">
        <f t="shared" si="28"/>
        <v>1.1</v>
      </c>
      <c r="BI39" s="29">
        <f t="shared" si="29"/>
        <v>1.1</v>
      </c>
      <c r="BJ39" s="55"/>
      <c r="BK39" s="29">
        <v>0.6</v>
      </c>
      <c r="BL39" s="29"/>
      <c r="BM39" s="29"/>
      <c r="BN39" s="29"/>
      <c r="BO39" s="29">
        <v>2.6</v>
      </c>
      <c r="BP39" s="29"/>
      <c r="BQ39" s="29"/>
      <c r="BS39">
        <v>2</v>
      </c>
      <c r="BT39" s="29"/>
      <c r="BU39" s="29"/>
    </row>
    <row r="40" spans="1:73" ht="12.75">
      <c r="A40" s="29" t="s">
        <v>302</v>
      </c>
      <c r="B40" s="29">
        <v>1.3</v>
      </c>
      <c r="C40" s="29">
        <v>-0.3</v>
      </c>
      <c r="D40" s="29">
        <f t="shared" si="0"/>
        <v>-1.6</v>
      </c>
      <c r="E40" s="29">
        <f t="shared" si="1"/>
        <v>1.6</v>
      </c>
      <c r="F40" s="29">
        <v>3.3</v>
      </c>
      <c r="G40" s="29">
        <v>2.6</v>
      </c>
      <c r="H40" s="29">
        <f t="shared" si="2"/>
        <v>-0.6999999999999997</v>
      </c>
      <c r="I40" s="29">
        <f t="shared" si="3"/>
        <v>0.6999999999999997</v>
      </c>
      <c r="J40">
        <v>1.9</v>
      </c>
      <c r="K40">
        <v>3</v>
      </c>
      <c r="L40" s="29">
        <f t="shared" si="4"/>
        <v>1.1</v>
      </c>
      <c r="M40" s="29">
        <f t="shared" si="5"/>
        <v>1.1</v>
      </c>
      <c r="N40" s="55">
        <v>1.4</v>
      </c>
      <c r="O40" s="29">
        <v>-0.2</v>
      </c>
      <c r="P40" s="29">
        <f t="shared" si="6"/>
        <v>-1.5999999999999999</v>
      </c>
      <c r="Q40" s="29">
        <f t="shared" si="7"/>
        <v>1.5999999999999999</v>
      </c>
      <c r="R40" s="29">
        <v>3.7</v>
      </c>
      <c r="S40" s="29">
        <v>3.1</v>
      </c>
      <c r="T40" s="29">
        <f t="shared" si="8"/>
        <v>-0.6000000000000001</v>
      </c>
      <c r="U40" s="29">
        <f t="shared" si="9"/>
        <v>0.6000000000000001</v>
      </c>
      <c r="V40">
        <v>2.2</v>
      </c>
      <c r="W40">
        <v>3.2</v>
      </c>
      <c r="X40" s="29">
        <f t="shared" si="10"/>
        <v>1</v>
      </c>
      <c r="Y40" s="29">
        <f t="shared" si="11"/>
        <v>1</v>
      </c>
      <c r="Z40" s="55">
        <v>5</v>
      </c>
      <c r="AA40" s="29">
        <v>1</v>
      </c>
      <c r="AB40" s="29">
        <f t="shared" si="12"/>
        <v>-4</v>
      </c>
      <c r="AC40" s="29">
        <f t="shared" si="13"/>
        <v>4</v>
      </c>
      <c r="AD40" s="29">
        <v>4.6</v>
      </c>
      <c r="AE40" s="29">
        <v>3.2</v>
      </c>
      <c r="AF40" s="29">
        <f t="shared" si="14"/>
        <v>-1.3999999999999995</v>
      </c>
      <c r="AG40" s="29">
        <f t="shared" si="15"/>
        <v>1.3999999999999995</v>
      </c>
      <c r="AH40">
        <v>-0.5</v>
      </c>
      <c r="AI40">
        <v>2.2</v>
      </c>
      <c r="AJ40" s="29">
        <f t="shared" si="16"/>
        <v>2.7</v>
      </c>
      <c r="AK40" s="29">
        <f t="shared" si="17"/>
        <v>2.7</v>
      </c>
      <c r="AL40" s="55">
        <v>7.5</v>
      </c>
      <c r="AM40" s="29">
        <v>2.5</v>
      </c>
      <c r="AN40" s="29">
        <f t="shared" si="18"/>
        <v>-5</v>
      </c>
      <c r="AO40" s="29">
        <f t="shared" si="19"/>
        <v>5</v>
      </c>
      <c r="AP40" s="29">
        <v>6.7</v>
      </c>
      <c r="AQ40" s="29">
        <v>4.9</v>
      </c>
      <c r="AR40" s="29">
        <f t="shared" si="20"/>
        <v>-1.7999999999999998</v>
      </c>
      <c r="AS40" s="29">
        <f t="shared" si="21"/>
        <v>1.7999999999999998</v>
      </c>
      <c r="AT40">
        <v>-0.7</v>
      </c>
      <c r="AU40">
        <v>2.3</v>
      </c>
      <c r="AV40" s="29">
        <f t="shared" si="22"/>
        <v>3</v>
      </c>
      <c r="AW40" s="29">
        <f t="shared" si="23"/>
        <v>3</v>
      </c>
      <c r="AX40" s="55">
        <v>1.6</v>
      </c>
      <c r="AY40" s="29">
        <v>-0.8</v>
      </c>
      <c r="AZ40" s="29">
        <f t="shared" si="24"/>
        <v>-2.4000000000000004</v>
      </c>
      <c r="BA40" s="29">
        <f t="shared" si="25"/>
        <v>2.4000000000000004</v>
      </c>
      <c r="BB40" s="29">
        <v>1.6</v>
      </c>
      <c r="BC40" s="29">
        <v>1.2</v>
      </c>
      <c r="BD40" s="29">
        <f t="shared" si="26"/>
        <v>-0.40000000000000013</v>
      </c>
      <c r="BE40" s="29">
        <f t="shared" si="27"/>
        <v>0.40000000000000013</v>
      </c>
      <c r="BF40">
        <v>-0.1</v>
      </c>
      <c r="BG40">
        <v>2</v>
      </c>
      <c r="BH40" s="29">
        <f t="shared" si="28"/>
        <v>2.1</v>
      </c>
      <c r="BI40" s="29">
        <f t="shared" si="29"/>
        <v>2.1</v>
      </c>
      <c r="BJ40" s="55">
        <v>2</v>
      </c>
      <c r="BK40" s="29">
        <v>0.3</v>
      </c>
      <c r="BL40" s="29">
        <f t="shared" si="30"/>
        <v>-1.7</v>
      </c>
      <c r="BM40" s="29">
        <f t="shared" si="31"/>
        <v>1.7</v>
      </c>
      <c r="BN40" s="29">
        <v>3.8</v>
      </c>
      <c r="BO40" s="29">
        <v>3.3</v>
      </c>
      <c r="BP40" s="29">
        <f t="shared" si="32"/>
        <v>-0.5</v>
      </c>
      <c r="BQ40" s="29">
        <f t="shared" si="33"/>
        <v>0.5</v>
      </c>
      <c r="BR40">
        <v>1.8</v>
      </c>
      <c r="BS40">
        <v>2.9</v>
      </c>
      <c r="BT40" s="29">
        <f t="shared" si="34"/>
        <v>1.0999999999999999</v>
      </c>
      <c r="BU40" s="29">
        <f t="shared" si="35"/>
        <v>1.0999999999999999</v>
      </c>
    </row>
    <row r="41" spans="1:73" ht="12.75">
      <c r="A41" s="29" t="s">
        <v>303</v>
      </c>
      <c r="B41" s="29">
        <v>1.6</v>
      </c>
      <c r="C41" s="29">
        <v>-0.1</v>
      </c>
      <c r="D41" s="29">
        <f t="shared" si="0"/>
        <v>-1.7000000000000002</v>
      </c>
      <c r="E41" s="29">
        <f t="shared" si="1"/>
        <v>1.7000000000000002</v>
      </c>
      <c r="F41" s="29">
        <v>3.6</v>
      </c>
      <c r="G41" s="29">
        <v>3</v>
      </c>
      <c r="H41" s="29">
        <f t="shared" si="2"/>
        <v>-0.6000000000000001</v>
      </c>
      <c r="I41" s="29">
        <f t="shared" si="3"/>
        <v>0.6000000000000001</v>
      </c>
      <c r="J41">
        <v>2</v>
      </c>
      <c r="K41">
        <v>3.1</v>
      </c>
      <c r="L41" s="29">
        <f t="shared" si="4"/>
        <v>1.1</v>
      </c>
      <c r="M41" s="29">
        <f t="shared" si="5"/>
        <v>1.1</v>
      </c>
      <c r="N41" s="55">
        <v>1.5</v>
      </c>
      <c r="O41" s="29">
        <v>-0.2</v>
      </c>
      <c r="P41" s="29">
        <f t="shared" si="6"/>
        <v>-1.7</v>
      </c>
      <c r="Q41" s="29">
        <f t="shared" si="7"/>
        <v>1.7</v>
      </c>
      <c r="R41" s="29">
        <v>3.8</v>
      </c>
      <c r="S41" s="29">
        <v>3.1</v>
      </c>
      <c r="T41" s="29">
        <f t="shared" si="8"/>
        <v>-0.6999999999999997</v>
      </c>
      <c r="U41" s="29">
        <f t="shared" si="9"/>
        <v>0.6999999999999997</v>
      </c>
      <c r="V41">
        <v>2.3</v>
      </c>
      <c r="W41">
        <v>3.4</v>
      </c>
      <c r="X41" s="29">
        <f t="shared" si="10"/>
        <v>1.1</v>
      </c>
      <c r="Y41" s="29">
        <f t="shared" si="11"/>
        <v>1.1</v>
      </c>
      <c r="Z41" s="55">
        <v>5.5</v>
      </c>
      <c r="AA41" s="29">
        <v>2.4</v>
      </c>
      <c r="AB41" s="29">
        <f t="shared" si="12"/>
        <v>-3.1</v>
      </c>
      <c r="AC41" s="29">
        <f t="shared" si="13"/>
        <v>3.1</v>
      </c>
      <c r="AD41" s="29">
        <v>5.4</v>
      </c>
      <c r="AE41" s="29">
        <v>4</v>
      </c>
      <c r="AF41" s="29">
        <f t="shared" si="14"/>
        <v>-1.4000000000000004</v>
      </c>
      <c r="AG41" s="29">
        <f t="shared" si="15"/>
        <v>1.4000000000000004</v>
      </c>
      <c r="AH41">
        <v>-0.1</v>
      </c>
      <c r="AI41">
        <v>1.5</v>
      </c>
      <c r="AJ41" s="29">
        <f t="shared" si="16"/>
        <v>1.6</v>
      </c>
      <c r="AK41" s="29">
        <f t="shared" si="17"/>
        <v>1.6</v>
      </c>
      <c r="AL41" s="55">
        <v>8.4</v>
      </c>
      <c r="AM41" s="29">
        <v>4.5</v>
      </c>
      <c r="AN41" s="29">
        <f t="shared" si="18"/>
        <v>-3.9000000000000004</v>
      </c>
      <c r="AO41" s="29">
        <f t="shared" si="19"/>
        <v>3.9000000000000004</v>
      </c>
      <c r="AP41" s="29">
        <v>8.3</v>
      </c>
      <c r="AQ41" s="29">
        <v>6.4</v>
      </c>
      <c r="AR41" s="29">
        <f t="shared" si="20"/>
        <v>-1.9000000000000004</v>
      </c>
      <c r="AS41" s="29">
        <f t="shared" si="21"/>
        <v>1.9000000000000004</v>
      </c>
      <c r="AT41">
        <v>-0.1</v>
      </c>
      <c r="AU41">
        <v>1.9</v>
      </c>
      <c r="AV41" s="29">
        <f t="shared" si="22"/>
        <v>2</v>
      </c>
      <c r="AW41" s="29">
        <f t="shared" si="23"/>
        <v>2</v>
      </c>
      <c r="AX41" s="55">
        <v>1.2</v>
      </c>
      <c r="AY41" s="29">
        <v>0</v>
      </c>
      <c r="AZ41" s="29">
        <f t="shared" si="24"/>
        <v>-1.2</v>
      </c>
      <c r="BA41" s="29">
        <f t="shared" si="25"/>
        <v>1.2</v>
      </c>
      <c r="BB41" s="29">
        <v>1.2</v>
      </c>
      <c r="BC41" s="29">
        <v>1.1</v>
      </c>
      <c r="BD41" s="29">
        <f t="shared" si="26"/>
        <v>-0.09999999999999987</v>
      </c>
      <c r="BE41" s="29">
        <f t="shared" si="27"/>
        <v>0.09999999999999987</v>
      </c>
      <c r="BF41">
        <v>0</v>
      </c>
      <c r="BG41">
        <v>1</v>
      </c>
      <c r="BH41" s="29">
        <f t="shared" si="28"/>
        <v>1</v>
      </c>
      <c r="BI41" s="29">
        <f t="shared" si="29"/>
        <v>1</v>
      </c>
      <c r="BJ41" s="55"/>
      <c r="BK41" s="29">
        <v>0.3</v>
      </c>
      <c r="BL41" s="29"/>
      <c r="BM41" s="29"/>
      <c r="BN41" s="29"/>
      <c r="BO41" s="29">
        <v>3.2</v>
      </c>
      <c r="BP41" s="29"/>
      <c r="BQ41" s="29"/>
      <c r="BS41">
        <v>2.9</v>
      </c>
      <c r="BT41" s="29"/>
      <c r="BU41" s="29"/>
    </row>
    <row r="42" spans="1:73" ht="12.75">
      <c r="A42" s="29" t="s">
        <v>304</v>
      </c>
      <c r="B42" s="29">
        <v>2.7</v>
      </c>
      <c r="C42" s="29">
        <v>1.2</v>
      </c>
      <c r="D42" s="29">
        <f t="shared" si="0"/>
        <v>-1.5000000000000002</v>
      </c>
      <c r="E42" s="29">
        <f t="shared" si="1"/>
        <v>1.5000000000000002</v>
      </c>
      <c r="F42" s="29">
        <v>4.8</v>
      </c>
      <c r="G42" s="29">
        <v>4.4</v>
      </c>
      <c r="H42" s="29">
        <f t="shared" si="2"/>
        <v>-0.39999999999999947</v>
      </c>
      <c r="I42" s="29">
        <f t="shared" si="3"/>
        <v>0.39999999999999947</v>
      </c>
      <c r="J42">
        <v>2.1</v>
      </c>
      <c r="K42">
        <v>3.1</v>
      </c>
      <c r="L42" s="29">
        <f t="shared" si="4"/>
        <v>1</v>
      </c>
      <c r="M42" s="29">
        <f t="shared" si="5"/>
        <v>1</v>
      </c>
      <c r="N42" s="55">
        <v>2.6</v>
      </c>
      <c r="O42" s="29">
        <v>1.3</v>
      </c>
      <c r="P42" s="29">
        <f t="shared" si="6"/>
        <v>-1.3</v>
      </c>
      <c r="Q42" s="29">
        <f t="shared" si="7"/>
        <v>1.3</v>
      </c>
      <c r="R42" s="29">
        <v>4.9</v>
      </c>
      <c r="S42" s="29">
        <v>4.2</v>
      </c>
      <c r="T42" s="29">
        <f t="shared" si="8"/>
        <v>-0.7000000000000002</v>
      </c>
      <c r="U42" s="29">
        <f t="shared" si="9"/>
        <v>0.7000000000000002</v>
      </c>
      <c r="V42">
        <v>2.2</v>
      </c>
      <c r="W42">
        <v>2.9</v>
      </c>
      <c r="X42" s="29">
        <f t="shared" si="10"/>
        <v>0.6999999999999997</v>
      </c>
      <c r="Y42" s="29">
        <f t="shared" si="11"/>
        <v>0.6999999999999997</v>
      </c>
      <c r="Z42" s="55">
        <v>5.7</v>
      </c>
      <c r="AA42" s="29">
        <v>2.3</v>
      </c>
      <c r="AB42" s="29">
        <f t="shared" si="12"/>
        <v>-3.4000000000000004</v>
      </c>
      <c r="AC42" s="29">
        <f t="shared" si="13"/>
        <v>3.4000000000000004</v>
      </c>
      <c r="AD42" s="29">
        <v>5.6</v>
      </c>
      <c r="AE42" s="29">
        <v>3.8</v>
      </c>
      <c r="AF42" s="29">
        <f t="shared" si="14"/>
        <v>-1.7999999999999998</v>
      </c>
      <c r="AG42" s="29">
        <f t="shared" si="15"/>
        <v>1.7999999999999998</v>
      </c>
      <c r="AH42">
        <v>-0.1</v>
      </c>
      <c r="AI42">
        <v>1.4</v>
      </c>
      <c r="AJ42" s="29">
        <f t="shared" si="16"/>
        <v>1.5</v>
      </c>
      <c r="AK42" s="29">
        <f t="shared" si="17"/>
        <v>1.5</v>
      </c>
      <c r="AL42" s="55">
        <v>7.9</v>
      </c>
      <c r="AM42" s="29">
        <v>4</v>
      </c>
      <c r="AN42" s="29">
        <f t="shared" si="18"/>
        <v>-3.9000000000000004</v>
      </c>
      <c r="AO42" s="29">
        <f t="shared" si="19"/>
        <v>3.9000000000000004</v>
      </c>
      <c r="AP42" s="29">
        <v>8.2</v>
      </c>
      <c r="AQ42" s="29">
        <v>6.2</v>
      </c>
      <c r="AR42" s="29">
        <f t="shared" si="20"/>
        <v>-1.9999999999999991</v>
      </c>
      <c r="AS42" s="29">
        <f t="shared" si="21"/>
        <v>1.9999999999999991</v>
      </c>
      <c r="AT42">
        <v>0.2</v>
      </c>
      <c r="AU42">
        <v>2.1</v>
      </c>
      <c r="AV42" s="29">
        <f t="shared" si="22"/>
        <v>1.9000000000000001</v>
      </c>
      <c r="AW42" s="29">
        <f t="shared" si="23"/>
        <v>1.9000000000000001</v>
      </c>
      <c r="AX42" s="55">
        <v>2.5</v>
      </c>
      <c r="AY42" s="29">
        <v>0.6</v>
      </c>
      <c r="AZ42" s="29">
        <f t="shared" si="24"/>
        <v>-1.9</v>
      </c>
      <c r="BA42" s="29">
        <f t="shared" si="25"/>
        <v>1.9</v>
      </c>
      <c r="BB42" s="29">
        <v>2</v>
      </c>
      <c r="BC42" s="29">
        <v>1</v>
      </c>
      <c r="BD42" s="29">
        <f t="shared" si="26"/>
        <v>-1</v>
      </c>
      <c r="BE42" s="29">
        <f t="shared" si="27"/>
        <v>1</v>
      </c>
      <c r="BF42">
        <v>-0.5</v>
      </c>
      <c r="BG42">
        <v>0.4</v>
      </c>
      <c r="BH42" s="29">
        <f t="shared" si="28"/>
        <v>0.9</v>
      </c>
      <c r="BI42" s="29">
        <f t="shared" si="29"/>
        <v>0.9</v>
      </c>
      <c r="BJ42" s="55">
        <v>3.2</v>
      </c>
      <c r="BK42" s="29">
        <v>2.3</v>
      </c>
      <c r="BL42" s="29">
        <f t="shared" si="30"/>
        <v>-0.9000000000000004</v>
      </c>
      <c r="BM42" s="29">
        <f t="shared" si="31"/>
        <v>0.9000000000000004</v>
      </c>
      <c r="BN42" s="29">
        <v>5.9</v>
      </c>
      <c r="BO42" s="29">
        <v>5.5</v>
      </c>
      <c r="BP42" s="29">
        <f t="shared" si="32"/>
        <v>-0.40000000000000036</v>
      </c>
      <c r="BQ42" s="29">
        <f t="shared" si="33"/>
        <v>0.40000000000000036</v>
      </c>
      <c r="BR42">
        <v>2.7</v>
      </c>
      <c r="BS42">
        <v>3.1</v>
      </c>
      <c r="BT42" s="29">
        <f t="shared" si="34"/>
        <v>0.3999999999999999</v>
      </c>
      <c r="BU42" s="29">
        <f t="shared" si="35"/>
        <v>0.3999999999999999</v>
      </c>
    </row>
    <row r="43" spans="1:73" ht="12.75">
      <c r="A43" s="29" t="s">
        <v>305</v>
      </c>
      <c r="B43" s="29">
        <v>2.6</v>
      </c>
      <c r="C43" s="29">
        <v>1.5</v>
      </c>
      <c r="D43" s="29">
        <f t="shared" si="0"/>
        <v>-1.1</v>
      </c>
      <c r="E43" s="29">
        <f t="shared" si="1"/>
        <v>1.1</v>
      </c>
      <c r="F43" s="29">
        <v>5.6</v>
      </c>
      <c r="G43" s="29">
        <v>5.3</v>
      </c>
      <c r="H43" s="29">
        <f t="shared" si="2"/>
        <v>-0.2999999999999998</v>
      </c>
      <c r="I43" s="29">
        <f t="shared" si="3"/>
        <v>0.2999999999999998</v>
      </c>
      <c r="J43">
        <v>2.9</v>
      </c>
      <c r="K43">
        <v>3.7</v>
      </c>
      <c r="L43" s="29">
        <f t="shared" si="4"/>
        <v>0.8000000000000003</v>
      </c>
      <c r="M43" s="29">
        <f t="shared" si="5"/>
        <v>0.8000000000000003</v>
      </c>
      <c r="N43" s="55">
        <v>2.6</v>
      </c>
      <c r="O43" s="29">
        <v>1.8</v>
      </c>
      <c r="P43" s="29">
        <f t="shared" si="6"/>
        <v>-0.8</v>
      </c>
      <c r="Q43" s="29">
        <f t="shared" si="7"/>
        <v>0.8</v>
      </c>
      <c r="R43" s="29">
        <v>5.5</v>
      </c>
      <c r="S43" s="29">
        <v>5.2</v>
      </c>
      <c r="T43" s="29">
        <f t="shared" si="8"/>
        <v>-0.2999999999999998</v>
      </c>
      <c r="U43" s="29">
        <f t="shared" si="9"/>
        <v>0.2999999999999998</v>
      </c>
      <c r="V43">
        <v>2.8</v>
      </c>
      <c r="W43">
        <v>3.3</v>
      </c>
      <c r="X43" s="29">
        <f t="shared" si="10"/>
        <v>0.5</v>
      </c>
      <c r="Y43" s="29">
        <f t="shared" si="11"/>
        <v>0.5</v>
      </c>
      <c r="Z43" s="55">
        <v>5.2</v>
      </c>
      <c r="AA43" s="29">
        <v>3.8</v>
      </c>
      <c r="AB43" s="29">
        <f t="shared" si="12"/>
        <v>-1.4000000000000004</v>
      </c>
      <c r="AC43" s="29">
        <f t="shared" si="13"/>
        <v>1.4000000000000004</v>
      </c>
      <c r="AD43" s="29">
        <v>6.1</v>
      </c>
      <c r="AE43" s="29">
        <v>5.5</v>
      </c>
      <c r="AF43" s="29">
        <f t="shared" si="14"/>
        <v>-0.5999999999999996</v>
      </c>
      <c r="AG43" s="29">
        <f t="shared" si="15"/>
        <v>0.5999999999999996</v>
      </c>
      <c r="AH43">
        <v>0.8</v>
      </c>
      <c r="AI43">
        <v>1.7</v>
      </c>
      <c r="AJ43" s="29">
        <f t="shared" si="16"/>
        <v>0.8999999999999999</v>
      </c>
      <c r="AK43" s="29">
        <f t="shared" si="17"/>
        <v>0.8999999999999999</v>
      </c>
      <c r="AL43" s="55">
        <v>6.5</v>
      </c>
      <c r="AM43" s="29">
        <v>5.3</v>
      </c>
      <c r="AN43" s="29">
        <f t="shared" si="18"/>
        <v>-1.2000000000000002</v>
      </c>
      <c r="AO43" s="29">
        <f t="shared" si="19"/>
        <v>1.2000000000000002</v>
      </c>
      <c r="AP43" s="29">
        <v>8.1</v>
      </c>
      <c r="AQ43" s="29">
        <v>8.1</v>
      </c>
      <c r="AR43" s="29">
        <f t="shared" si="20"/>
        <v>0</v>
      </c>
      <c r="AS43" s="29">
        <f t="shared" si="21"/>
        <v>0</v>
      </c>
      <c r="AT43">
        <v>1.5</v>
      </c>
      <c r="AU43">
        <v>2.6</v>
      </c>
      <c r="AV43" s="29">
        <f t="shared" si="22"/>
        <v>1.1</v>
      </c>
      <c r="AW43" s="29">
        <f t="shared" si="23"/>
        <v>1.1</v>
      </c>
      <c r="AX43" s="55">
        <v>3.3</v>
      </c>
      <c r="AY43" s="29">
        <v>2.3</v>
      </c>
      <c r="AZ43" s="29">
        <f t="shared" si="24"/>
        <v>-1</v>
      </c>
      <c r="BA43" s="29">
        <f t="shared" si="25"/>
        <v>1</v>
      </c>
      <c r="BB43" s="29">
        <v>3.2</v>
      </c>
      <c r="BC43" s="29">
        <v>2.6</v>
      </c>
      <c r="BD43" s="29">
        <f t="shared" si="26"/>
        <v>-0.6000000000000001</v>
      </c>
      <c r="BE43" s="29">
        <f t="shared" si="27"/>
        <v>0.6000000000000001</v>
      </c>
      <c r="BF43">
        <v>-0.2</v>
      </c>
      <c r="BG43">
        <v>0.3</v>
      </c>
      <c r="BH43" s="29">
        <f t="shared" si="28"/>
        <v>0.5</v>
      </c>
      <c r="BI43" s="29">
        <f t="shared" si="29"/>
        <v>0.5</v>
      </c>
      <c r="BJ43" s="55">
        <v>2.7</v>
      </c>
      <c r="BK43" s="29">
        <v>1.8</v>
      </c>
      <c r="BL43" s="29">
        <f t="shared" si="30"/>
        <v>-0.9000000000000001</v>
      </c>
      <c r="BM43" s="29">
        <f t="shared" si="31"/>
        <v>0.9000000000000001</v>
      </c>
      <c r="BN43" s="29">
        <v>6.1</v>
      </c>
      <c r="BO43" s="29">
        <v>5.9</v>
      </c>
      <c r="BP43" s="29">
        <f t="shared" si="32"/>
        <v>-0.1999999999999993</v>
      </c>
      <c r="BQ43" s="29">
        <f t="shared" si="33"/>
        <v>0.1999999999999993</v>
      </c>
      <c r="BR43">
        <v>3.3</v>
      </c>
      <c r="BS43">
        <v>4.1</v>
      </c>
      <c r="BT43" s="29">
        <f t="shared" si="34"/>
        <v>0.7999999999999998</v>
      </c>
      <c r="BU43" s="29">
        <f t="shared" si="35"/>
        <v>0.7999999999999998</v>
      </c>
    </row>
    <row r="44" spans="1:73" ht="12.75">
      <c r="A44" s="29" t="s">
        <v>306</v>
      </c>
      <c r="B44" s="29">
        <v>2.4</v>
      </c>
      <c r="C44" s="29">
        <v>0.8</v>
      </c>
      <c r="D44" s="29">
        <f t="shared" si="0"/>
        <v>-1.5999999999999999</v>
      </c>
      <c r="E44" s="29">
        <f t="shared" si="1"/>
        <v>1.5999999999999999</v>
      </c>
      <c r="F44" s="29">
        <v>5.4</v>
      </c>
      <c r="G44" s="29">
        <v>5.2</v>
      </c>
      <c r="H44" s="29">
        <f t="shared" si="2"/>
        <v>-0.20000000000000018</v>
      </c>
      <c r="I44" s="29">
        <f t="shared" si="3"/>
        <v>0.20000000000000018</v>
      </c>
      <c r="J44">
        <v>3</v>
      </c>
      <c r="K44">
        <v>4.4</v>
      </c>
      <c r="L44" s="29">
        <f t="shared" si="4"/>
        <v>1.4000000000000004</v>
      </c>
      <c r="M44" s="29">
        <f t="shared" si="5"/>
        <v>1.4000000000000004</v>
      </c>
      <c r="N44" s="55">
        <v>2.1</v>
      </c>
      <c r="O44" s="29">
        <v>0.8</v>
      </c>
      <c r="P44" s="29">
        <f t="shared" si="6"/>
        <v>-1.3</v>
      </c>
      <c r="Q44" s="29">
        <f t="shared" si="7"/>
        <v>1.3</v>
      </c>
      <c r="R44" s="29">
        <v>5.1</v>
      </c>
      <c r="S44" s="29">
        <v>4.8</v>
      </c>
      <c r="T44" s="29">
        <f t="shared" si="8"/>
        <v>-0.2999999999999998</v>
      </c>
      <c r="U44" s="29">
        <f t="shared" si="9"/>
        <v>0.2999999999999998</v>
      </c>
      <c r="V44">
        <v>2.9</v>
      </c>
      <c r="W44">
        <v>4.1</v>
      </c>
      <c r="X44" s="29">
        <f t="shared" si="10"/>
        <v>1.1999999999999997</v>
      </c>
      <c r="Y44" s="29">
        <f t="shared" si="11"/>
        <v>1.1999999999999997</v>
      </c>
      <c r="Z44" s="55">
        <v>6.4</v>
      </c>
      <c r="AA44" s="29">
        <v>3.8</v>
      </c>
      <c r="AB44" s="29">
        <f t="shared" si="12"/>
        <v>-2.6000000000000005</v>
      </c>
      <c r="AC44" s="29">
        <f t="shared" si="13"/>
        <v>2.6000000000000005</v>
      </c>
      <c r="AD44" s="29">
        <v>7.8</v>
      </c>
      <c r="AE44" s="29">
        <v>6.5</v>
      </c>
      <c r="AF44" s="29">
        <f t="shared" si="14"/>
        <v>-1.2999999999999998</v>
      </c>
      <c r="AG44" s="29">
        <f t="shared" si="15"/>
        <v>1.2999999999999998</v>
      </c>
      <c r="AH44">
        <v>1.3</v>
      </c>
      <c r="AI44">
        <v>2.6</v>
      </c>
      <c r="AJ44" s="29">
        <f t="shared" si="16"/>
        <v>1.3</v>
      </c>
      <c r="AK44" s="29">
        <f t="shared" si="17"/>
        <v>1.3</v>
      </c>
      <c r="AL44" s="55">
        <v>7.9</v>
      </c>
      <c r="AM44" s="29">
        <v>5.7</v>
      </c>
      <c r="AN44" s="29">
        <f t="shared" si="18"/>
        <v>-2.2</v>
      </c>
      <c r="AO44" s="29">
        <f t="shared" si="19"/>
        <v>2.2</v>
      </c>
      <c r="AP44" s="29">
        <v>10</v>
      </c>
      <c r="AQ44" s="29">
        <v>9.5</v>
      </c>
      <c r="AR44" s="29">
        <f t="shared" si="20"/>
        <v>-0.5</v>
      </c>
      <c r="AS44" s="29">
        <f t="shared" si="21"/>
        <v>0.5</v>
      </c>
      <c r="AT44">
        <v>2</v>
      </c>
      <c r="AU44">
        <v>3.6</v>
      </c>
      <c r="AV44" s="29">
        <f t="shared" si="22"/>
        <v>1.6</v>
      </c>
      <c r="AW44" s="29">
        <f t="shared" si="23"/>
        <v>1.6</v>
      </c>
      <c r="AX44" s="55">
        <v>4.2</v>
      </c>
      <c r="AY44" s="29">
        <v>1.8</v>
      </c>
      <c r="AZ44" s="29">
        <f t="shared" si="24"/>
        <v>-2.4000000000000004</v>
      </c>
      <c r="BA44" s="29">
        <f t="shared" si="25"/>
        <v>2.4000000000000004</v>
      </c>
      <c r="BB44" s="29">
        <v>4.5</v>
      </c>
      <c r="BC44" s="29">
        <v>2.9</v>
      </c>
      <c r="BD44" s="29">
        <f t="shared" si="26"/>
        <v>-1.6</v>
      </c>
      <c r="BE44" s="29">
        <f t="shared" si="27"/>
        <v>1.6</v>
      </c>
      <c r="BF44">
        <v>0.3</v>
      </c>
      <c r="BG44">
        <v>1.1</v>
      </c>
      <c r="BH44" s="29">
        <f t="shared" si="28"/>
        <v>0.8</v>
      </c>
      <c r="BI44" s="29">
        <f t="shared" si="29"/>
        <v>0.8</v>
      </c>
      <c r="BJ44" s="55">
        <v>2.1</v>
      </c>
      <c r="BK44" s="29">
        <v>1.7</v>
      </c>
      <c r="BL44" s="29">
        <f t="shared" si="30"/>
        <v>-0.40000000000000013</v>
      </c>
      <c r="BM44" s="29">
        <f t="shared" si="31"/>
        <v>0.40000000000000013</v>
      </c>
      <c r="BN44" s="29">
        <v>5.7</v>
      </c>
      <c r="BO44" s="29">
        <v>6.5</v>
      </c>
      <c r="BP44" s="29">
        <f t="shared" si="32"/>
        <v>0.7999999999999998</v>
      </c>
      <c r="BQ44" s="29">
        <f t="shared" si="33"/>
        <v>0.7999999999999998</v>
      </c>
      <c r="BR44">
        <v>3.5</v>
      </c>
      <c r="BS44">
        <v>4.7</v>
      </c>
      <c r="BT44" s="29">
        <f t="shared" si="34"/>
        <v>1.2000000000000002</v>
      </c>
      <c r="BU44" s="29">
        <f t="shared" si="35"/>
        <v>1.2000000000000002</v>
      </c>
    </row>
    <row r="45" spans="1:73" ht="12.75">
      <c r="A45" s="29" t="s">
        <v>307</v>
      </c>
      <c r="B45" s="29">
        <v>1.5</v>
      </c>
      <c r="C45" s="29">
        <v>0.6</v>
      </c>
      <c r="D45" s="29">
        <f t="shared" si="0"/>
        <v>-0.9</v>
      </c>
      <c r="E45" s="29">
        <f t="shared" si="1"/>
        <v>0.9</v>
      </c>
      <c r="F45" s="29">
        <v>4.8</v>
      </c>
      <c r="G45" s="29">
        <v>4.9</v>
      </c>
      <c r="H45" s="29">
        <f t="shared" si="2"/>
        <v>0.10000000000000053</v>
      </c>
      <c r="I45" s="29">
        <f t="shared" si="3"/>
        <v>0.10000000000000053</v>
      </c>
      <c r="J45">
        <v>3.2</v>
      </c>
      <c r="K45">
        <v>4.3</v>
      </c>
      <c r="L45" s="29">
        <f t="shared" si="4"/>
        <v>1.0999999999999996</v>
      </c>
      <c r="M45" s="29">
        <f t="shared" si="5"/>
        <v>1.0999999999999996</v>
      </c>
      <c r="N45" s="55">
        <v>1.4</v>
      </c>
      <c r="O45" s="29">
        <v>1</v>
      </c>
      <c r="P45" s="29">
        <f t="shared" si="6"/>
        <v>-0.3999999999999999</v>
      </c>
      <c r="Q45" s="29">
        <f t="shared" si="7"/>
        <v>0.3999999999999999</v>
      </c>
      <c r="R45" s="29">
        <v>4.5</v>
      </c>
      <c r="S45" s="29">
        <v>4.9</v>
      </c>
      <c r="T45" s="29">
        <f t="shared" si="8"/>
        <v>0.40000000000000036</v>
      </c>
      <c r="U45" s="29">
        <f t="shared" si="9"/>
        <v>0.40000000000000036</v>
      </c>
      <c r="V45">
        <v>3.1</v>
      </c>
      <c r="W45">
        <v>3.9</v>
      </c>
      <c r="X45" s="29">
        <f t="shared" si="10"/>
        <v>0.7999999999999998</v>
      </c>
      <c r="Y45" s="29">
        <f t="shared" si="11"/>
        <v>0.7999999999999998</v>
      </c>
      <c r="Z45" s="55">
        <v>4.6</v>
      </c>
      <c r="AA45" s="29">
        <v>3.4</v>
      </c>
      <c r="AB45" s="29">
        <f t="shared" si="12"/>
        <v>-1.1999999999999997</v>
      </c>
      <c r="AC45" s="29">
        <f t="shared" si="13"/>
        <v>1.1999999999999997</v>
      </c>
      <c r="AD45" s="29">
        <v>7</v>
      </c>
      <c r="AE45" s="29">
        <v>7</v>
      </c>
      <c r="AF45" s="29">
        <f t="shared" si="14"/>
        <v>0</v>
      </c>
      <c r="AG45" s="29">
        <f t="shared" si="15"/>
        <v>0</v>
      </c>
      <c r="AH45">
        <v>2.3</v>
      </c>
      <c r="AI45">
        <v>3.5</v>
      </c>
      <c r="AJ45" s="29">
        <f t="shared" si="16"/>
        <v>1.2000000000000002</v>
      </c>
      <c r="AK45" s="29">
        <f t="shared" si="17"/>
        <v>1.2000000000000002</v>
      </c>
      <c r="AL45" s="55">
        <v>5.3</v>
      </c>
      <c r="AM45" s="29">
        <v>4.6</v>
      </c>
      <c r="AN45" s="29">
        <f t="shared" si="18"/>
        <v>-0.7000000000000002</v>
      </c>
      <c r="AO45" s="29">
        <f t="shared" si="19"/>
        <v>0.7000000000000002</v>
      </c>
      <c r="AP45" s="29">
        <v>8.7</v>
      </c>
      <c r="AQ45" s="29">
        <v>9.4</v>
      </c>
      <c r="AR45" s="29">
        <f t="shared" si="20"/>
        <v>0.7000000000000011</v>
      </c>
      <c r="AS45" s="29">
        <f t="shared" si="21"/>
        <v>0.7000000000000011</v>
      </c>
      <c r="AT45">
        <v>3.2</v>
      </c>
      <c r="AU45">
        <v>4.6</v>
      </c>
      <c r="AV45" s="29">
        <f t="shared" si="22"/>
        <v>1.3999999999999995</v>
      </c>
      <c r="AW45" s="29">
        <f t="shared" si="23"/>
        <v>1.3999999999999995</v>
      </c>
      <c r="AX45" s="55">
        <v>3.4</v>
      </c>
      <c r="AY45" s="29">
        <v>2.4</v>
      </c>
      <c r="AZ45" s="29">
        <f t="shared" si="24"/>
        <v>-1</v>
      </c>
      <c r="BA45" s="29">
        <f t="shared" si="25"/>
        <v>1</v>
      </c>
      <c r="BB45" s="29">
        <v>4.6</v>
      </c>
      <c r="BC45" s="29">
        <v>4.2</v>
      </c>
      <c r="BD45" s="29">
        <f t="shared" si="26"/>
        <v>-0.39999999999999947</v>
      </c>
      <c r="BE45" s="29">
        <f t="shared" si="27"/>
        <v>0.39999999999999947</v>
      </c>
      <c r="BF45">
        <v>1.1</v>
      </c>
      <c r="BG45">
        <v>1.8</v>
      </c>
      <c r="BH45" s="29">
        <f t="shared" si="28"/>
        <v>0.7</v>
      </c>
      <c r="BI45" s="29">
        <f t="shared" si="29"/>
        <v>0.7</v>
      </c>
      <c r="BJ45" s="55">
        <v>1.7</v>
      </c>
      <c r="BK45" s="29">
        <v>1.6</v>
      </c>
      <c r="BL45" s="29">
        <f t="shared" si="30"/>
        <v>-0.09999999999999987</v>
      </c>
      <c r="BM45" s="29">
        <f t="shared" si="31"/>
        <v>0.09999999999999987</v>
      </c>
      <c r="BN45" s="29">
        <v>5.8</v>
      </c>
      <c r="BO45" s="29">
        <v>6.9</v>
      </c>
      <c r="BP45" s="29">
        <f t="shared" si="32"/>
        <v>1.1000000000000005</v>
      </c>
      <c r="BQ45" s="29">
        <f t="shared" si="33"/>
        <v>1.1000000000000005</v>
      </c>
      <c r="BR45">
        <v>4</v>
      </c>
      <c r="BS45">
        <v>5.2</v>
      </c>
      <c r="BT45" s="29">
        <f t="shared" si="34"/>
        <v>1.2000000000000002</v>
      </c>
      <c r="BU45" s="29">
        <f t="shared" si="35"/>
        <v>1.2000000000000002</v>
      </c>
    </row>
    <row r="46" spans="1:73" ht="12.75">
      <c r="A46" s="29" t="s">
        <v>308</v>
      </c>
      <c r="B46" s="29">
        <v>1.5</v>
      </c>
      <c r="C46" s="29">
        <v>-0.4</v>
      </c>
      <c r="D46" s="29">
        <f t="shared" si="0"/>
        <v>-1.9</v>
      </c>
      <c r="E46" s="29">
        <f t="shared" si="1"/>
        <v>1.9</v>
      </c>
      <c r="F46" s="29">
        <v>4.8</v>
      </c>
      <c r="G46" s="29">
        <v>3.8</v>
      </c>
      <c r="H46" s="29">
        <f t="shared" si="2"/>
        <v>-1</v>
      </c>
      <c r="I46" s="29">
        <f t="shared" si="3"/>
        <v>1</v>
      </c>
      <c r="J46">
        <v>3.3</v>
      </c>
      <c r="K46">
        <v>4.3</v>
      </c>
      <c r="L46" s="29">
        <f t="shared" si="4"/>
        <v>1</v>
      </c>
      <c r="M46" s="29">
        <f t="shared" si="5"/>
        <v>1</v>
      </c>
      <c r="N46" s="55">
        <v>1.4</v>
      </c>
      <c r="O46" s="29">
        <v>0</v>
      </c>
      <c r="P46" s="29">
        <f t="shared" si="6"/>
        <v>-1.4</v>
      </c>
      <c r="Q46" s="29">
        <f t="shared" si="7"/>
        <v>1.4</v>
      </c>
      <c r="R46" s="29">
        <v>4.6</v>
      </c>
      <c r="S46" s="29">
        <v>4.1</v>
      </c>
      <c r="T46" s="29">
        <f t="shared" si="8"/>
        <v>-0.5</v>
      </c>
      <c r="U46" s="29">
        <f t="shared" si="9"/>
        <v>0.5</v>
      </c>
      <c r="V46">
        <v>3.2</v>
      </c>
      <c r="W46">
        <v>4.2</v>
      </c>
      <c r="X46" s="29">
        <f t="shared" si="10"/>
        <v>1</v>
      </c>
      <c r="Y46" s="29">
        <f t="shared" si="11"/>
        <v>1</v>
      </c>
      <c r="Z46" s="55">
        <v>4</v>
      </c>
      <c r="AA46" s="29">
        <v>3.8</v>
      </c>
      <c r="AB46" s="29">
        <f t="shared" si="12"/>
        <v>-0.20000000000000018</v>
      </c>
      <c r="AC46" s="29">
        <f t="shared" si="13"/>
        <v>0.20000000000000018</v>
      </c>
      <c r="AD46" s="29">
        <v>6.7</v>
      </c>
      <c r="AE46" s="29">
        <v>7.2</v>
      </c>
      <c r="AF46" s="29">
        <f t="shared" si="14"/>
        <v>0.5</v>
      </c>
      <c r="AG46" s="29">
        <f t="shared" si="15"/>
        <v>0.5</v>
      </c>
      <c r="AH46">
        <v>2.6</v>
      </c>
      <c r="AI46">
        <v>3.3</v>
      </c>
      <c r="AJ46" s="29">
        <f t="shared" si="16"/>
        <v>0.6999999999999997</v>
      </c>
      <c r="AK46" s="29">
        <f t="shared" si="17"/>
        <v>0.6999999999999997</v>
      </c>
      <c r="AL46" s="55">
        <v>4.4</v>
      </c>
      <c r="AM46" s="29">
        <v>5.4</v>
      </c>
      <c r="AN46" s="29">
        <f t="shared" si="18"/>
        <v>1</v>
      </c>
      <c r="AO46" s="29">
        <f t="shared" si="19"/>
        <v>1</v>
      </c>
      <c r="AP46" s="29">
        <v>8</v>
      </c>
      <c r="AQ46" s="29">
        <v>9.8</v>
      </c>
      <c r="AR46" s="29">
        <f t="shared" si="20"/>
        <v>1.8000000000000007</v>
      </c>
      <c r="AS46" s="29">
        <f t="shared" si="21"/>
        <v>1.8000000000000007</v>
      </c>
      <c r="AT46">
        <v>3.4</v>
      </c>
      <c r="AU46">
        <v>4.2</v>
      </c>
      <c r="AV46" s="29">
        <f t="shared" si="22"/>
        <v>0.8000000000000003</v>
      </c>
      <c r="AW46" s="29">
        <f t="shared" si="23"/>
        <v>0.8000000000000003</v>
      </c>
      <c r="AX46" s="55">
        <v>3.4</v>
      </c>
      <c r="AY46" s="29">
        <v>2.2</v>
      </c>
      <c r="AZ46" s="29">
        <f t="shared" si="24"/>
        <v>-1.1999999999999997</v>
      </c>
      <c r="BA46" s="29">
        <f t="shared" si="25"/>
        <v>1.1999999999999997</v>
      </c>
      <c r="BB46" s="29">
        <v>5</v>
      </c>
      <c r="BC46" s="29">
        <v>4.2</v>
      </c>
      <c r="BD46" s="29">
        <f t="shared" si="26"/>
        <v>-0.7999999999999998</v>
      </c>
      <c r="BE46" s="29">
        <f t="shared" si="27"/>
        <v>0.7999999999999998</v>
      </c>
      <c r="BF46">
        <v>1.5</v>
      </c>
      <c r="BG46">
        <v>1.9</v>
      </c>
      <c r="BH46" s="29">
        <f t="shared" si="28"/>
        <v>0.3999999999999999</v>
      </c>
      <c r="BI46" s="29">
        <f t="shared" si="29"/>
        <v>0.3999999999999999</v>
      </c>
      <c r="BJ46" s="55">
        <v>1.5</v>
      </c>
      <c r="BK46" s="29">
        <v>0.6</v>
      </c>
      <c r="BL46" s="29">
        <f t="shared" si="30"/>
        <v>-0.9</v>
      </c>
      <c r="BM46" s="29">
        <f t="shared" si="31"/>
        <v>0.9</v>
      </c>
      <c r="BN46" s="29">
        <v>5.5</v>
      </c>
      <c r="BO46" s="29">
        <v>5.8</v>
      </c>
      <c r="BP46" s="29">
        <f t="shared" si="32"/>
        <v>0.2999999999999998</v>
      </c>
      <c r="BQ46" s="29">
        <f t="shared" si="33"/>
        <v>0.2999999999999998</v>
      </c>
      <c r="BR46">
        <v>3.9</v>
      </c>
      <c r="BS46">
        <v>5.2</v>
      </c>
      <c r="BT46" s="29">
        <f t="shared" si="34"/>
        <v>1.3000000000000003</v>
      </c>
      <c r="BU46" s="29">
        <f t="shared" si="35"/>
        <v>1.3000000000000003</v>
      </c>
    </row>
    <row r="47" spans="1:73" ht="12.75">
      <c r="A47" s="29" t="s">
        <v>309</v>
      </c>
      <c r="B47" s="29">
        <v>3.1</v>
      </c>
      <c r="C47" s="29">
        <v>-0.2</v>
      </c>
      <c r="D47" s="29">
        <f t="shared" si="0"/>
        <v>-3.3000000000000003</v>
      </c>
      <c r="E47" s="29">
        <f t="shared" si="1"/>
        <v>3.3000000000000003</v>
      </c>
      <c r="F47" s="29">
        <v>4.2</v>
      </c>
      <c r="G47" s="29">
        <v>2.4</v>
      </c>
      <c r="H47" s="29">
        <f t="shared" si="2"/>
        <v>-1.8000000000000003</v>
      </c>
      <c r="I47" s="29">
        <f t="shared" si="3"/>
        <v>1.8000000000000003</v>
      </c>
      <c r="J47">
        <v>1.1</v>
      </c>
      <c r="K47">
        <v>2.6</v>
      </c>
      <c r="L47" s="29">
        <f t="shared" si="4"/>
        <v>1.5</v>
      </c>
      <c r="M47" s="29">
        <f t="shared" si="5"/>
        <v>1.5</v>
      </c>
      <c r="N47" s="55">
        <v>3.1</v>
      </c>
      <c r="O47" s="29">
        <v>0.2</v>
      </c>
      <c r="P47" s="29">
        <f t="shared" si="6"/>
        <v>-2.9</v>
      </c>
      <c r="Q47" s="29">
        <f t="shared" si="7"/>
        <v>2.9</v>
      </c>
      <c r="R47" s="29">
        <v>4.2</v>
      </c>
      <c r="S47" s="29">
        <v>2.7</v>
      </c>
      <c r="T47" s="29">
        <f t="shared" si="8"/>
        <v>-1.5</v>
      </c>
      <c r="U47" s="29">
        <f t="shared" si="9"/>
        <v>1.5</v>
      </c>
      <c r="V47">
        <v>1.1</v>
      </c>
      <c r="W47">
        <v>2.5</v>
      </c>
      <c r="X47" s="29">
        <f t="shared" si="10"/>
        <v>1.4</v>
      </c>
      <c r="Y47" s="29">
        <f t="shared" si="11"/>
        <v>1.4</v>
      </c>
      <c r="Z47" s="55">
        <v>3.2</v>
      </c>
      <c r="AA47" s="29">
        <v>3.3</v>
      </c>
      <c r="AB47" s="29">
        <f t="shared" si="12"/>
        <v>0.09999999999999964</v>
      </c>
      <c r="AC47" s="29">
        <f t="shared" si="13"/>
        <v>0.09999999999999964</v>
      </c>
      <c r="AD47" s="29">
        <v>3.7</v>
      </c>
      <c r="AE47" s="29">
        <v>4.7</v>
      </c>
      <c r="AF47" s="29">
        <f t="shared" si="14"/>
        <v>1</v>
      </c>
      <c r="AG47" s="29">
        <f t="shared" si="15"/>
        <v>1</v>
      </c>
      <c r="AH47">
        <v>0.5</v>
      </c>
      <c r="AI47">
        <v>1.4</v>
      </c>
      <c r="AJ47" s="29">
        <f t="shared" si="16"/>
        <v>0.8999999999999999</v>
      </c>
      <c r="AK47" s="29">
        <f t="shared" si="17"/>
        <v>0.8999999999999999</v>
      </c>
      <c r="AL47" s="55">
        <v>3.3</v>
      </c>
      <c r="AM47" s="29">
        <v>4.4</v>
      </c>
      <c r="AN47" s="29">
        <f t="shared" si="18"/>
        <v>1.1000000000000005</v>
      </c>
      <c r="AO47" s="29">
        <f t="shared" si="19"/>
        <v>1.1000000000000005</v>
      </c>
      <c r="AP47" s="29">
        <v>5</v>
      </c>
      <c r="AQ47" s="29">
        <v>7</v>
      </c>
      <c r="AR47" s="29">
        <f t="shared" si="20"/>
        <v>2</v>
      </c>
      <c r="AS47" s="29">
        <f t="shared" si="21"/>
        <v>2</v>
      </c>
      <c r="AT47">
        <v>1.6</v>
      </c>
      <c r="AU47">
        <v>2.5</v>
      </c>
      <c r="AV47" s="29">
        <f t="shared" si="22"/>
        <v>0.8999999999999999</v>
      </c>
      <c r="AW47" s="29">
        <f t="shared" si="23"/>
        <v>0.8999999999999999</v>
      </c>
      <c r="AX47" s="55">
        <v>2.8</v>
      </c>
      <c r="AY47" s="29">
        <v>2.3</v>
      </c>
      <c r="AZ47" s="29">
        <f t="shared" si="24"/>
        <v>-0.5</v>
      </c>
      <c r="BA47" s="29">
        <f t="shared" si="25"/>
        <v>0.5</v>
      </c>
      <c r="BB47" s="29">
        <v>1.7</v>
      </c>
      <c r="BC47" s="29">
        <v>1.9</v>
      </c>
      <c r="BD47" s="29">
        <f t="shared" si="26"/>
        <v>0.19999999999999996</v>
      </c>
      <c r="BE47" s="29">
        <f t="shared" si="27"/>
        <v>0.19999999999999996</v>
      </c>
      <c r="BF47">
        <v>-1</v>
      </c>
      <c r="BG47">
        <v>-0.4</v>
      </c>
      <c r="BH47" s="29">
        <f t="shared" si="28"/>
        <v>0.6</v>
      </c>
      <c r="BI47" s="29">
        <f t="shared" si="29"/>
        <v>0.6</v>
      </c>
      <c r="BJ47" s="55">
        <v>3</v>
      </c>
      <c r="BK47" s="29">
        <v>0.7</v>
      </c>
      <c r="BL47" s="29">
        <f t="shared" si="30"/>
        <v>-2.3</v>
      </c>
      <c r="BM47" s="29">
        <f t="shared" si="31"/>
        <v>2.3</v>
      </c>
      <c r="BN47" s="29">
        <v>5.1</v>
      </c>
      <c r="BO47" s="29">
        <v>4.5</v>
      </c>
      <c r="BP47" s="29">
        <f t="shared" si="32"/>
        <v>-0.5999999999999996</v>
      </c>
      <c r="BQ47" s="29">
        <f t="shared" si="33"/>
        <v>0.5999999999999996</v>
      </c>
      <c r="BR47">
        <v>2</v>
      </c>
      <c r="BS47">
        <v>3.8</v>
      </c>
      <c r="BT47" s="29">
        <f t="shared" si="34"/>
        <v>1.7999999999999998</v>
      </c>
      <c r="BU47" s="29">
        <f t="shared" si="35"/>
        <v>1.7999999999999998</v>
      </c>
    </row>
    <row r="48" spans="1:73" ht="12.75">
      <c r="A48" s="29" t="s">
        <v>310</v>
      </c>
      <c r="B48" s="29">
        <v>3.3</v>
      </c>
      <c r="C48" s="29">
        <v>0.6</v>
      </c>
      <c r="D48" s="29">
        <f t="shared" si="0"/>
        <v>-2.6999999999999997</v>
      </c>
      <c r="E48" s="29">
        <f t="shared" si="1"/>
        <v>2.6999999999999997</v>
      </c>
      <c r="F48" s="29">
        <v>4.7</v>
      </c>
      <c r="G48" s="29">
        <v>3</v>
      </c>
      <c r="H48" s="29">
        <f t="shared" si="2"/>
        <v>-1.7000000000000002</v>
      </c>
      <c r="I48" s="29">
        <f t="shared" si="3"/>
        <v>1.7000000000000002</v>
      </c>
      <c r="J48">
        <v>1.4</v>
      </c>
      <c r="K48">
        <v>2.3</v>
      </c>
      <c r="L48" s="29">
        <f t="shared" si="4"/>
        <v>0.8999999999999999</v>
      </c>
      <c r="M48" s="29">
        <f t="shared" si="5"/>
        <v>0.8999999999999999</v>
      </c>
      <c r="N48" s="55">
        <v>3.4</v>
      </c>
      <c r="O48" s="29">
        <v>1</v>
      </c>
      <c r="P48" s="29">
        <f t="shared" si="6"/>
        <v>-2.4</v>
      </c>
      <c r="Q48" s="29">
        <f t="shared" si="7"/>
        <v>2.4</v>
      </c>
      <c r="R48" s="29">
        <v>4.8</v>
      </c>
      <c r="S48" s="29">
        <v>3.4</v>
      </c>
      <c r="T48" s="29">
        <f t="shared" si="8"/>
        <v>-1.4</v>
      </c>
      <c r="U48" s="29">
        <f t="shared" si="9"/>
        <v>1.4</v>
      </c>
      <c r="V48">
        <v>1.4</v>
      </c>
      <c r="W48">
        <v>2.4</v>
      </c>
      <c r="X48" s="29">
        <f t="shared" si="10"/>
        <v>1</v>
      </c>
      <c r="Y48" s="29">
        <f t="shared" si="11"/>
        <v>1</v>
      </c>
      <c r="Z48" s="55">
        <v>4</v>
      </c>
      <c r="AA48" s="29">
        <v>3.8</v>
      </c>
      <c r="AB48" s="29">
        <f t="shared" si="12"/>
        <v>-0.20000000000000018</v>
      </c>
      <c r="AC48" s="29">
        <f t="shared" si="13"/>
        <v>0.20000000000000018</v>
      </c>
      <c r="AD48" s="29">
        <v>3.1</v>
      </c>
      <c r="AE48" s="29">
        <v>3.7</v>
      </c>
      <c r="AF48" s="29">
        <f t="shared" si="14"/>
        <v>0.6000000000000001</v>
      </c>
      <c r="AG48" s="29">
        <f t="shared" si="15"/>
        <v>0.6000000000000001</v>
      </c>
      <c r="AH48">
        <v>-0.8</v>
      </c>
      <c r="AI48">
        <v>0</v>
      </c>
      <c r="AJ48" s="29">
        <f t="shared" si="16"/>
        <v>0.8</v>
      </c>
      <c r="AK48" s="29">
        <f t="shared" si="17"/>
        <v>0.8</v>
      </c>
      <c r="AL48" s="55">
        <v>4.3</v>
      </c>
      <c r="AM48" s="29">
        <v>5.1</v>
      </c>
      <c r="AN48" s="29">
        <f t="shared" si="18"/>
        <v>0.7999999999999998</v>
      </c>
      <c r="AO48" s="29">
        <f t="shared" si="19"/>
        <v>0.7999999999999998</v>
      </c>
      <c r="AP48" s="29">
        <v>4.7</v>
      </c>
      <c r="AQ48" s="29">
        <v>6</v>
      </c>
      <c r="AR48" s="29">
        <f t="shared" si="20"/>
        <v>1.2999999999999998</v>
      </c>
      <c r="AS48" s="29">
        <f t="shared" si="21"/>
        <v>1.2999999999999998</v>
      </c>
      <c r="AT48">
        <v>0.3</v>
      </c>
      <c r="AU48">
        <v>0.9</v>
      </c>
      <c r="AV48" s="29">
        <f t="shared" si="22"/>
        <v>0.6000000000000001</v>
      </c>
      <c r="AW48" s="29">
        <f t="shared" si="23"/>
        <v>0.6000000000000001</v>
      </c>
      <c r="AX48" s="55">
        <v>3.4</v>
      </c>
      <c r="AY48" s="29">
        <v>2.6</v>
      </c>
      <c r="AZ48" s="29">
        <f t="shared" si="24"/>
        <v>-0.7999999999999998</v>
      </c>
      <c r="BA48" s="29">
        <f t="shared" si="25"/>
        <v>0.7999999999999998</v>
      </c>
      <c r="BB48" s="29">
        <v>0.8</v>
      </c>
      <c r="BC48" s="29">
        <v>1</v>
      </c>
      <c r="BD48" s="29">
        <f t="shared" si="26"/>
        <v>0.19999999999999996</v>
      </c>
      <c r="BE48" s="29">
        <f t="shared" si="27"/>
        <v>0.19999999999999996</v>
      </c>
      <c r="BF48">
        <v>-2.5</v>
      </c>
      <c r="BG48">
        <v>-1.5</v>
      </c>
      <c r="BH48" s="29">
        <f t="shared" si="28"/>
        <v>1</v>
      </c>
      <c r="BI48" s="29">
        <f t="shared" si="29"/>
        <v>1</v>
      </c>
      <c r="BJ48" s="55">
        <v>2.1</v>
      </c>
      <c r="BK48" s="29">
        <v>1.6</v>
      </c>
      <c r="BL48" s="29">
        <f t="shared" si="30"/>
        <v>-0.5</v>
      </c>
      <c r="BM48" s="29">
        <f t="shared" si="31"/>
        <v>0.5</v>
      </c>
      <c r="BN48" s="29">
        <v>3.9</v>
      </c>
      <c r="BO48" s="29">
        <v>4.9</v>
      </c>
      <c r="BP48" s="29">
        <f t="shared" si="32"/>
        <v>1.0000000000000004</v>
      </c>
      <c r="BQ48" s="29">
        <f t="shared" si="33"/>
        <v>1.0000000000000004</v>
      </c>
      <c r="BR48">
        <v>1.8</v>
      </c>
      <c r="BS48">
        <v>3.3</v>
      </c>
      <c r="BT48" s="29">
        <f t="shared" si="34"/>
        <v>1.4999999999999998</v>
      </c>
      <c r="BU48" s="29">
        <f t="shared" si="35"/>
        <v>1.4999999999999998</v>
      </c>
    </row>
    <row r="49" spans="1:73" ht="12.75">
      <c r="A49" s="29" t="s">
        <v>311</v>
      </c>
      <c r="B49" s="29">
        <v>0.7</v>
      </c>
      <c r="C49" s="29">
        <v>0.7</v>
      </c>
      <c r="D49" s="29">
        <f t="shared" si="0"/>
        <v>0</v>
      </c>
      <c r="E49" s="29">
        <f t="shared" si="1"/>
        <v>0</v>
      </c>
      <c r="F49" s="29">
        <v>1.6</v>
      </c>
      <c r="G49" s="29">
        <v>2.5</v>
      </c>
      <c r="H49" s="29">
        <f t="shared" si="2"/>
        <v>0.8999999999999999</v>
      </c>
      <c r="I49" s="29">
        <f t="shared" si="3"/>
        <v>0.8999999999999999</v>
      </c>
      <c r="J49">
        <v>0.9</v>
      </c>
      <c r="K49">
        <v>1.7</v>
      </c>
      <c r="L49" s="29">
        <f t="shared" si="4"/>
        <v>0.7999999999999999</v>
      </c>
      <c r="M49" s="29">
        <f t="shared" si="5"/>
        <v>0.7999999999999999</v>
      </c>
      <c r="N49" s="55">
        <v>0.8</v>
      </c>
      <c r="O49" s="29">
        <v>0.9</v>
      </c>
      <c r="P49" s="29">
        <f t="shared" si="6"/>
        <v>0.09999999999999998</v>
      </c>
      <c r="Q49" s="29">
        <f t="shared" si="7"/>
        <v>0.09999999999999998</v>
      </c>
      <c r="R49" s="29">
        <v>1.8</v>
      </c>
      <c r="S49" s="29">
        <v>2.7</v>
      </c>
      <c r="T49" s="29">
        <f t="shared" si="8"/>
        <v>0.9000000000000001</v>
      </c>
      <c r="U49" s="29">
        <f t="shared" si="9"/>
        <v>0.9000000000000001</v>
      </c>
      <c r="V49">
        <v>1</v>
      </c>
      <c r="W49">
        <v>1.8</v>
      </c>
      <c r="X49" s="29">
        <f t="shared" si="10"/>
        <v>0.8</v>
      </c>
      <c r="Y49" s="29">
        <f t="shared" si="11"/>
        <v>0.8</v>
      </c>
      <c r="Z49" s="55">
        <v>3.6</v>
      </c>
      <c r="AA49" s="29">
        <v>3.8</v>
      </c>
      <c r="AB49" s="29">
        <f t="shared" si="12"/>
        <v>0.19999999999999973</v>
      </c>
      <c r="AC49" s="29">
        <f t="shared" si="13"/>
        <v>0.19999999999999973</v>
      </c>
      <c r="AD49" s="29">
        <v>1.4</v>
      </c>
      <c r="AE49" s="29">
        <v>2.5</v>
      </c>
      <c r="AF49" s="29">
        <f t="shared" si="14"/>
        <v>1.1</v>
      </c>
      <c r="AG49" s="29">
        <f t="shared" si="15"/>
        <v>1.1</v>
      </c>
      <c r="AH49">
        <v>-2.2</v>
      </c>
      <c r="AI49">
        <v>-1.3</v>
      </c>
      <c r="AJ49" s="29">
        <f t="shared" si="16"/>
        <v>0.9000000000000001</v>
      </c>
      <c r="AK49" s="29">
        <f t="shared" si="17"/>
        <v>0.9000000000000001</v>
      </c>
      <c r="AL49" s="55">
        <v>4.4</v>
      </c>
      <c r="AM49" s="29">
        <v>5.3</v>
      </c>
      <c r="AN49" s="29">
        <f t="shared" si="18"/>
        <v>0.8999999999999995</v>
      </c>
      <c r="AO49" s="29">
        <f t="shared" si="19"/>
        <v>0.8999999999999995</v>
      </c>
      <c r="AP49" s="29">
        <v>3.4</v>
      </c>
      <c r="AQ49" s="29">
        <v>4.9</v>
      </c>
      <c r="AR49" s="29">
        <f t="shared" si="20"/>
        <v>1.5000000000000004</v>
      </c>
      <c r="AS49" s="29">
        <f t="shared" si="21"/>
        <v>1.5000000000000004</v>
      </c>
      <c r="AT49">
        <v>-1</v>
      </c>
      <c r="AU49">
        <v>-0.3</v>
      </c>
      <c r="AV49" s="29">
        <f t="shared" si="22"/>
        <v>0.7</v>
      </c>
      <c r="AW49" s="29">
        <f t="shared" si="23"/>
        <v>0.7</v>
      </c>
      <c r="AX49" s="55">
        <v>3</v>
      </c>
      <c r="AY49" s="29">
        <v>2.4</v>
      </c>
      <c r="AZ49" s="29">
        <f t="shared" si="24"/>
        <v>-0.6000000000000001</v>
      </c>
      <c r="BA49" s="29">
        <f t="shared" si="25"/>
        <v>0.6000000000000001</v>
      </c>
      <c r="BB49" s="29">
        <v>-1</v>
      </c>
      <c r="BC49" s="29">
        <v>-0.5</v>
      </c>
      <c r="BD49" s="29">
        <f t="shared" si="26"/>
        <v>0.5</v>
      </c>
      <c r="BE49" s="29">
        <f t="shared" si="27"/>
        <v>0.5</v>
      </c>
      <c r="BF49">
        <v>-3.8</v>
      </c>
      <c r="BG49">
        <v>-2.8</v>
      </c>
      <c r="BH49" s="29">
        <f t="shared" si="28"/>
        <v>1</v>
      </c>
      <c r="BI49" s="29">
        <f t="shared" si="29"/>
        <v>1</v>
      </c>
      <c r="BJ49" s="55">
        <v>2</v>
      </c>
      <c r="BK49" s="29">
        <v>1.6</v>
      </c>
      <c r="BL49" s="29">
        <f t="shared" si="30"/>
        <v>-0.3999999999999999</v>
      </c>
      <c r="BM49" s="29">
        <f t="shared" si="31"/>
        <v>0.3999999999999999</v>
      </c>
      <c r="BN49" s="29">
        <v>3</v>
      </c>
      <c r="BO49" s="29">
        <v>3.7</v>
      </c>
      <c r="BP49" s="29">
        <f t="shared" si="32"/>
        <v>0.7000000000000002</v>
      </c>
      <c r="BQ49" s="29">
        <f t="shared" si="33"/>
        <v>0.7000000000000002</v>
      </c>
      <c r="BR49">
        <v>1</v>
      </c>
      <c r="BS49">
        <v>2.2</v>
      </c>
      <c r="BT49" s="29">
        <f t="shared" si="34"/>
        <v>1.2000000000000002</v>
      </c>
      <c r="BU49" s="29">
        <f t="shared" si="35"/>
        <v>1.2000000000000002</v>
      </c>
    </row>
    <row r="50" spans="1:73" ht="12.75">
      <c r="A50" s="29" t="s">
        <v>312</v>
      </c>
      <c r="B50" s="29">
        <v>1.7</v>
      </c>
      <c r="C50" s="29">
        <v>2.3</v>
      </c>
      <c r="D50" s="29">
        <f t="shared" si="0"/>
        <v>0.5999999999999999</v>
      </c>
      <c r="E50" s="29">
        <f t="shared" si="1"/>
        <v>0.5999999999999999</v>
      </c>
      <c r="F50" s="29">
        <v>2.4</v>
      </c>
      <c r="G50" s="29">
        <v>3.2</v>
      </c>
      <c r="H50" s="29">
        <f t="shared" si="2"/>
        <v>0.8000000000000003</v>
      </c>
      <c r="I50" s="29">
        <f t="shared" si="3"/>
        <v>0.8000000000000003</v>
      </c>
      <c r="J50">
        <v>0.6</v>
      </c>
      <c r="K50">
        <v>0.9</v>
      </c>
      <c r="L50" s="29">
        <f t="shared" si="4"/>
        <v>0.30000000000000004</v>
      </c>
      <c r="M50" s="29">
        <f t="shared" si="5"/>
        <v>0.30000000000000004</v>
      </c>
      <c r="N50" s="55">
        <v>1.6</v>
      </c>
      <c r="O50" s="29">
        <v>2.1</v>
      </c>
      <c r="P50" s="29">
        <f t="shared" si="6"/>
        <v>0.5</v>
      </c>
      <c r="Q50" s="29">
        <f t="shared" si="7"/>
        <v>0.5</v>
      </c>
      <c r="R50" s="29">
        <v>2.4</v>
      </c>
      <c r="S50" s="29">
        <v>3.1</v>
      </c>
      <c r="T50" s="29">
        <f t="shared" si="8"/>
        <v>0.7000000000000002</v>
      </c>
      <c r="U50" s="29">
        <f t="shared" si="9"/>
        <v>0.7000000000000002</v>
      </c>
      <c r="V50">
        <v>0.8</v>
      </c>
      <c r="W50">
        <v>1</v>
      </c>
      <c r="X50" s="29">
        <f t="shared" si="10"/>
        <v>0.19999999999999996</v>
      </c>
      <c r="Y50" s="29">
        <f t="shared" si="11"/>
        <v>0.19999999999999996</v>
      </c>
      <c r="Z50" s="55">
        <v>4.7</v>
      </c>
      <c r="AA50" s="29">
        <v>4</v>
      </c>
      <c r="AB50" s="29">
        <f t="shared" si="12"/>
        <v>-0.7000000000000002</v>
      </c>
      <c r="AC50" s="29">
        <f t="shared" si="13"/>
        <v>0.7000000000000002</v>
      </c>
      <c r="AD50" s="29">
        <v>1.2</v>
      </c>
      <c r="AE50" s="29">
        <v>1.2</v>
      </c>
      <c r="AF50" s="29">
        <f t="shared" si="14"/>
        <v>0</v>
      </c>
      <c r="AG50" s="29">
        <f t="shared" si="15"/>
        <v>0</v>
      </c>
      <c r="AH50">
        <v>-3.4</v>
      </c>
      <c r="AI50">
        <v>-2.7</v>
      </c>
      <c r="AJ50" s="29">
        <f t="shared" si="16"/>
        <v>0.6999999999999997</v>
      </c>
      <c r="AK50" s="29">
        <f t="shared" si="17"/>
        <v>0.6999999999999997</v>
      </c>
      <c r="AL50" s="55">
        <v>5.3</v>
      </c>
      <c r="AM50" s="29">
        <v>5.1</v>
      </c>
      <c r="AN50" s="29">
        <f t="shared" si="18"/>
        <v>-0.20000000000000018</v>
      </c>
      <c r="AO50" s="29">
        <f t="shared" si="19"/>
        <v>0.20000000000000018</v>
      </c>
      <c r="AP50" s="29">
        <v>3.1</v>
      </c>
      <c r="AQ50" s="29">
        <v>3.3</v>
      </c>
      <c r="AR50" s="29">
        <f t="shared" si="20"/>
        <v>0.19999999999999973</v>
      </c>
      <c r="AS50" s="29">
        <f t="shared" si="21"/>
        <v>0.19999999999999973</v>
      </c>
      <c r="AT50">
        <v>-2.2</v>
      </c>
      <c r="AU50">
        <v>-1.7</v>
      </c>
      <c r="AV50" s="29">
        <f t="shared" si="22"/>
        <v>0.5000000000000002</v>
      </c>
      <c r="AW50" s="29">
        <f t="shared" si="23"/>
        <v>0.5000000000000002</v>
      </c>
      <c r="AX50" s="55">
        <v>4.1</v>
      </c>
      <c r="AY50" s="29">
        <v>2.9</v>
      </c>
      <c r="AZ50" s="29">
        <f t="shared" si="24"/>
        <v>-1.1999999999999997</v>
      </c>
      <c r="BA50" s="29">
        <f t="shared" si="25"/>
        <v>1.1999999999999997</v>
      </c>
      <c r="BB50" s="29">
        <v>-1.3</v>
      </c>
      <c r="BC50" s="29">
        <v>-1.6</v>
      </c>
      <c r="BD50" s="29">
        <f t="shared" si="26"/>
        <v>-0.30000000000000004</v>
      </c>
      <c r="BE50" s="29">
        <f t="shared" si="27"/>
        <v>0.30000000000000004</v>
      </c>
      <c r="BF50">
        <v>-5.2</v>
      </c>
      <c r="BG50">
        <v>-4.3</v>
      </c>
      <c r="BH50" s="29">
        <f t="shared" si="28"/>
        <v>0.9000000000000004</v>
      </c>
      <c r="BI50" s="29">
        <f t="shared" si="29"/>
        <v>0.9000000000000004</v>
      </c>
      <c r="BJ50" s="55">
        <v>2.7</v>
      </c>
      <c r="BK50" s="29">
        <v>3.2</v>
      </c>
      <c r="BL50" s="29">
        <f t="shared" si="30"/>
        <v>0.5</v>
      </c>
      <c r="BM50" s="29">
        <f t="shared" si="31"/>
        <v>0.5</v>
      </c>
      <c r="BN50" s="29">
        <v>3.9</v>
      </c>
      <c r="BO50" s="29">
        <v>4.5</v>
      </c>
      <c r="BP50" s="29">
        <f t="shared" si="32"/>
        <v>0.6000000000000001</v>
      </c>
      <c r="BQ50" s="29">
        <f t="shared" si="33"/>
        <v>0.6000000000000001</v>
      </c>
      <c r="BR50">
        <v>1.1</v>
      </c>
      <c r="BS50">
        <v>1.2</v>
      </c>
      <c r="BT50" s="29">
        <f t="shared" si="34"/>
        <v>0.09999999999999987</v>
      </c>
      <c r="BU50" s="29">
        <f t="shared" si="35"/>
        <v>0.09999999999999987</v>
      </c>
    </row>
    <row r="51" spans="1:73" ht="12.75">
      <c r="A51" s="29" t="s">
        <v>313</v>
      </c>
      <c r="B51" s="29">
        <v>0.9</v>
      </c>
      <c r="C51" s="29">
        <v>3.4</v>
      </c>
      <c r="D51" s="29">
        <f t="shared" si="0"/>
        <v>2.5</v>
      </c>
      <c r="E51" s="29">
        <f t="shared" si="1"/>
        <v>2.5</v>
      </c>
      <c r="F51" s="29">
        <v>3.1</v>
      </c>
      <c r="G51" s="29">
        <v>5</v>
      </c>
      <c r="H51" s="29">
        <f t="shared" si="2"/>
        <v>1.9</v>
      </c>
      <c r="I51" s="29">
        <f t="shared" si="3"/>
        <v>1.9</v>
      </c>
      <c r="J51">
        <v>2.2</v>
      </c>
      <c r="K51">
        <v>1.6</v>
      </c>
      <c r="L51" s="29">
        <f t="shared" si="4"/>
        <v>-0.6000000000000001</v>
      </c>
      <c r="M51" s="29">
        <f t="shared" si="5"/>
        <v>0.6000000000000001</v>
      </c>
      <c r="N51" s="55">
        <v>0.7</v>
      </c>
      <c r="O51" s="29">
        <v>3</v>
      </c>
      <c r="P51" s="29">
        <f t="shared" si="6"/>
        <v>2.3</v>
      </c>
      <c r="Q51" s="29">
        <f t="shared" si="7"/>
        <v>2.3</v>
      </c>
      <c r="R51" s="29">
        <v>3.1</v>
      </c>
      <c r="S51" s="29">
        <v>4.8</v>
      </c>
      <c r="T51" s="29">
        <f t="shared" si="8"/>
        <v>1.6999999999999997</v>
      </c>
      <c r="U51" s="29">
        <f t="shared" si="9"/>
        <v>1.6999999999999997</v>
      </c>
      <c r="V51">
        <v>2.4</v>
      </c>
      <c r="W51">
        <v>1.8</v>
      </c>
      <c r="X51" s="29">
        <f t="shared" si="10"/>
        <v>-0.5999999999999999</v>
      </c>
      <c r="Y51" s="29">
        <f t="shared" si="11"/>
        <v>0.5999999999999999</v>
      </c>
      <c r="Z51" s="55">
        <v>4</v>
      </c>
      <c r="AA51" s="29">
        <v>3.6</v>
      </c>
      <c r="AB51" s="29">
        <f t="shared" si="12"/>
        <v>-0.3999999999999999</v>
      </c>
      <c r="AC51" s="29">
        <f t="shared" si="13"/>
        <v>0.3999999999999999</v>
      </c>
      <c r="AD51" s="29">
        <v>3</v>
      </c>
      <c r="AE51" s="29">
        <v>3.3</v>
      </c>
      <c r="AF51" s="29">
        <f t="shared" si="14"/>
        <v>0.2999999999999998</v>
      </c>
      <c r="AG51" s="29">
        <f t="shared" si="15"/>
        <v>0.2999999999999998</v>
      </c>
      <c r="AH51">
        <v>-1</v>
      </c>
      <c r="AI51">
        <v>-0.3</v>
      </c>
      <c r="AJ51" s="29">
        <f t="shared" si="16"/>
        <v>0.7</v>
      </c>
      <c r="AK51" s="29">
        <f t="shared" si="17"/>
        <v>0.7</v>
      </c>
      <c r="AL51" s="55">
        <v>5.4</v>
      </c>
      <c r="AM51" s="29">
        <v>5.1</v>
      </c>
      <c r="AN51" s="29">
        <f t="shared" si="18"/>
        <v>-0.3000000000000007</v>
      </c>
      <c r="AO51" s="29">
        <f t="shared" si="19"/>
        <v>0.3000000000000007</v>
      </c>
      <c r="AP51" s="29">
        <v>6</v>
      </c>
      <c r="AQ51" s="29">
        <v>6</v>
      </c>
      <c r="AR51" s="29">
        <f t="shared" si="20"/>
        <v>0</v>
      </c>
      <c r="AS51" s="29">
        <f t="shared" si="21"/>
        <v>0</v>
      </c>
      <c r="AT51">
        <v>0.6</v>
      </c>
      <c r="AU51">
        <v>0.9</v>
      </c>
      <c r="AV51" s="29">
        <f t="shared" si="22"/>
        <v>0.30000000000000004</v>
      </c>
      <c r="AW51" s="29">
        <f t="shared" si="23"/>
        <v>0.30000000000000004</v>
      </c>
      <c r="AX51" s="55">
        <v>2.5</v>
      </c>
      <c r="AY51" s="29">
        <v>1.8</v>
      </c>
      <c r="AZ51" s="29">
        <f t="shared" si="24"/>
        <v>-0.7</v>
      </c>
      <c r="BA51" s="29">
        <f t="shared" si="25"/>
        <v>0.7</v>
      </c>
      <c r="BB51" s="29">
        <v>-0.8</v>
      </c>
      <c r="BC51" s="29">
        <v>-0.3</v>
      </c>
      <c r="BD51" s="29">
        <f t="shared" si="26"/>
        <v>0.5</v>
      </c>
      <c r="BE51" s="29">
        <f t="shared" si="27"/>
        <v>0.5</v>
      </c>
      <c r="BF51">
        <v>-3.2</v>
      </c>
      <c r="BG51">
        <v>-2.1</v>
      </c>
      <c r="BH51" s="29">
        <f t="shared" si="28"/>
        <v>1.1</v>
      </c>
      <c r="BI51" s="29">
        <f t="shared" si="29"/>
        <v>1.1</v>
      </c>
      <c r="BJ51" s="55">
        <v>2.6</v>
      </c>
      <c r="BK51" s="29">
        <v>3.8</v>
      </c>
      <c r="BL51" s="29">
        <f t="shared" si="30"/>
        <v>1.1999999999999997</v>
      </c>
      <c r="BM51" s="29">
        <f t="shared" si="31"/>
        <v>1.1999999999999997</v>
      </c>
      <c r="BN51" s="29">
        <v>4.9</v>
      </c>
      <c r="BO51" s="29">
        <v>5.5</v>
      </c>
      <c r="BP51" s="29">
        <f t="shared" si="32"/>
        <v>0.5999999999999996</v>
      </c>
      <c r="BQ51" s="29">
        <f t="shared" si="33"/>
        <v>0.5999999999999996</v>
      </c>
      <c r="BR51">
        <v>2.3</v>
      </c>
      <c r="BS51">
        <v>1.6</v>
      </c>
      <c r="BT51" s="29">
        <f t="shared" si="34"/>
        <v>-0.6999999999999997</v>
      </c>
      <c r="BU51" s="29">
        <f t="shared" si="35"/>
        <v>0.6999999999999997</v>
      </c>
    </row>
    <row r="52" spans="1:73" ht="12.75">
      <c r="A52" s="29" t="s">
        <v>314</v>
      </c>
      <c r="B52" s="29">
        <v>0.7</v>
      </c>
      <c r="C52" s="29">
        <v>3.5</v>
      </c>
      <c r="D52" s="29">
        <f t="shared" si="0"/>
        <v>2.8</v>
      </c>
      <c r="E52" s="29">
        <f t="shared" si="1"/>
        <v>2.8</v>
      </c>
      <c r="F52" s="29">
        <v>2.7</v>
      </c>
      <c r="G52" s="29">
        <v>4.9</v>
      </c>
      <c r="H52" s="29">
        <f t="shared" si="2"/>
        <v>2.2</v>
      </c>
      <c r="I52" s="29">
        <f t="shared" si="3"/>
        <v>2.2</v>
      </c>
      <c r="J52">
        <v>2</v>
      </c>
      <c r="K52">
        <v>1.3</v>
      </c>
      <c r="L52" s="29">
        <f t="shared" si="4"/>
        <v>-0.7</v>
      </c>
      <c r="M52" s="29">
        <f t="shared" si="5"/>
        <v>0.7</v>
      </c>
      <c r="N52" s="55">
        <v>0.3</v>
      </c>
      <c r="O52" s="29">
        <v>3.1</v>
      </c>
      <c r="P52" s="29">
        <f t="shared" si="6"/>
        <v>2.8000000000000003</v>
      </c>
      <c r="Q52" s="29">
        <f t="shared" si="7"/>
        <v>2.8000000000000003</v>
      </c>
      <c r="R52" s="29">
        <v>2.5</v>
      </c>
      <c r="S52" s="29">
        <v>4.7</v>
      </c>
      <c r="T52" s="29">
        <f t="shared" si="8"/>
        <v>2.2</v>
      </c>
      <c r="U52" s="29">
        <f t="shared" si="9"/>
        <v>2.2</v>
      </c>
      <c r="V52">
        <v>2.2</v>
      </c>
      <c r="W52">
        <v>1.6</v>
      </c>
      <c r="X52" s="29">
        <f t="shared" si="10"/>
        <v>-0.6000000000000001</v>
      </c>
      <c r="Y52" s="29">
        <f t="shared" si="11"/>
        <v>0.6000000000000001</v>
      </c>
      <c r="Z52" s="55">
        <v>4.6</v>
      </c>
      <c r="AA52" s="29">
        <v>3.7</v>
      </c>
      <c r="AB52" s="29">
        <f t="shared" si="12"/>
        <v>-0.8999999999999995</v>
      </c>
      <c r="AC52" s="29">
        <f t="shared" si="13"/>
        <v>0.8999999999999995</v>
      </c>
      <c r="AD52" s="29">
        <v>4.1</v>
      </c>
      <c r="AE52" s="29">
        <v>4.2</v>
      </c>
      <c r="AF52" s="29">
        <f t="shared" si="14"/>
        <v>0.10000000000000053</v>
      </c>
      <c r="AG52" s="29">
        <f t="shared" si="15"/>
        <v>0.10000000000000053</v>
      </c>
      <c r="AH52">
        <v>-0.5</v>
      </c>
      <c r="AI52">
        <v>0.4</v>
      </c>
      <c r="AJ52" s="29">
        <f t="shared" si="16"/>
        <v>0.9</v>
      </c>
      <c r="AK52" s="29">
        <f t="shared" si="17"/>
        <v>0.9</v>
      </c>
      <c r="AL52" s="55">
        <v>6</v>
      </c>
      <c r="AM52" s="29">
        <v>5.1</v>
      </c>
      <c r="AN52" s="29">
        <f t="shared" si="18"/>
        <v>-0.9000000000000004</v>
      </c>
      <c r="AO52" s="29">
        <f t="shared" si="19"/>
        <v>0.9000000000000004</v>
      </c>
      <c r="AP52" s="29">
        <v>6.8</v>
      </c>
      <c r="AQ52" s="29">
        <v>6.7</v>
      </c>
      <c r="AR52" s="29">
        <f t="shared" si="20"/>
        <v>-0.09999999999999964</v>
      </c>
      <c r="AS52" s="29">
        <f t="shared" si="21"/>
        <v>0.09999999999999964</v>
      </c>
      <c r="AT52">
        <v>0.7</v>
      </c>
      <c r="AU52">
        <v>1.5</v>
      </c>
      <c r="AV52" s="29">
        <f t="shared" si="22"/>
        <v>0.8</v>
      </c>
      <c r="AW52" s="29">
        <f t="shared" si="23"/>
        <v>0.8</v>
      </c>
      <c r="AX52" s="55">
        <v>2.9</v>
      </c>
      <c r="AY52" s="29">
        <v>2.1</v>
      </c>
      <c r="AZ52" s="29">
        <f t="shared" si="24"/>
        <v>-0.7999999999999998</v>
      </c>
      <c r="BA52" s="29">
        <f t="shared" si="25"/>
        <v>0.7999999999999998</v>
      </c>
      <c r="BB52" s="29">
        <v>0.5</v>
      </c>
      <c r="BC52" s="29">
        <v>0.8</v>
      </c>
      <c r="BD52" s="29">
        <f t="shared" si="26"/>
        <v>0.30000000000000004</v>
      </c>
      <c r="BE52" s="29">
        <f t="shared" si="27"/>
        <v>0.30000000000000004</v>
      </c>
      <c r="BF52">
        <v>-2.3</v>
      </c>
      <c r="BG52">
        <v>-1.2</v>
      </c>
      <c r="BH52" s="29">
        <f t="shared" si="28"/>
        <v>1.0999999999999999</v>
      </c>
      <c r="BI52" s="29">
        <f t="shared" si="29"/>
        <v>1.0999999999999999</v>
      </c>
      <c r="BJ52" s="55">
        <v>2.2</v>
      </c>
      <c r="BK52" s="29">
        <v>3.9</v>
      </c>
      <c r="BL52" s="29">
        <f t="shared" si="30"/>
        <v>1.6999999999999997</v>
      </c>
      <c r="BM52" s="29">
        <f t="shared" si="31"/>
        <v>1.6999999999999997</v>
      </c>
      <c r="BN52" s="29">
        <v>4.5</v>
      </c>
      <c r="BO52" s="29">
        <v>5.7</v>
      </c>
      <c r="BP52" s="29">
        <f t="shared" si="32"/>
        <v>1.2000000000000002</v>
      </c>
      <c r="BQ52" s="29">
        <f t="shared" si="33"/>
        <v>1.2000000000000002</v>
      </c>
      <c r="BR52">
        <v>2.2</v>
      </c>
      <c r="BS52">
        <v>1.7</v>
      </c>
      <c r="BT52" s="29">
        <f t="shared" si="34"/>
        <v>-0.5000000000000002</v>
      </c>
      <c r="BU52" s="29">
        <f t="shared" si="35"/>
        <v>0.5000000000000002</v>
      </c>
    </row>
    <row r="53" spans="1:73" ht="12.75">
      <c r="A53" s="29" t="s">
        <v>315</v>
      </c>
      <c r="B53" s="29">
        <v>1.5</v>
      </c>
      <c r="C53" s="29">
        <v>2.7</v>
      </c>
      <c r="D53" s="29">
        <f t="shared" si="0"/>
        <v>1.2000000000000002</v>
      </c>
      <c r="E53" s="29">
        <f t="shared" si="1"/>
        <v>1.2000000000000002</v>
      </c>
      <c r="F53" s="29">
        <v>4</v>
      </c>
      <c r="G53" s="29">
        <v>5.3</v>
      </c>
      <c r="H53" s="29">
        <f t="shared" si="2"/>
        <v>1.2999999999999998</v>
      </c>
      <c r="I53" s="29">
        <f t="shared" si="3"/>
        <v>1.2999999999999998</v>
      </c>
      <c r="J53">
        <v>2.5</v>
      </c>
      <c r="K53">
        <v>2.5</v>
      </c>
      <c r="L53" s="29">
        <f t="shared" si="4"/>
        <v>0</v>
      </c>
      <c r="M53" s="29">
        <f t="shared" si="5"/>
        <v>0</v>
      </c>
      <c r="N53" s="55">
        <v>1.2</v>
      </c>
      <c r="O53" s="29">
        <v>2.4</v>
      </c>
      <c r="P53" s="29">
        <f t="shared" si="6"/>
        <v>1.2</v>
      </c>
      <c r="Q53" s="29">
        <f t="shared" si="7"/>
        <v>1.2</v>
      </c>
      <c r="R53" s="29">
        <v>3.8</v>
      </c>
      <c r="S53" s="29">
        <v>5.2</v>
      </c>
      <c r="T53" s="29">
        <f t="shared" si="8"/>
        <v>1.4000000000000004</v>
      </c>
      <c r="U53" s="29">
        <f t="shared" si="9"/>
        <v>1.4000000000000004</v>
      </c>
      <c r="V53">
        <v>2.6</v>
      </c>
      <c r="W53">
        <v>2.7</v>
      </c>
      <c r="X53" s="29">
        <f t="shared" si="10"/>
        <v>0.10000000000000009</v>
      </c>
      <c r="Y53" s="29">
        <f t="shared" si="11"/>
        <v>0.10000000000000009</v>
      </c>
      <c r="Z53" s="55">
        <v>4</v>
      </c>
      <c r="AA53" s="29">
        <v>3.1</v>
      </c>
      <c r="AB53" s="29">
        <f t="shared" si="12"/>
        <v>-0.8999999999999999</v>
      </c>
      <c r="AC53" s="29">
        <f t="shared" si="13"/>
        <v>0.8999999999999999</v>
      </c>
      <c r="AD53" s="29">
        <v>4</v>
      </c>
      <c r="AE53" s="29">
        <v>4.1</v>
      </c>
      <c r="AF53" s="29">
        <f t="shared" si="14"/>
        <v>0.09999999999999964</v>
      </c>
      <c r="AG53" s="29">
        <f t="shared" si="15"/>
        <v>0.09999999999999964</v>
      </c>
      <c r="AH53">
        <v>0</v>
      </c>
      <c r="AI53">
        <v>1</v>
      </c>
      <c r="AJ53" s="29">
        <f t="shared" si="16"/>
        <v>1</v>
      </c>
      <c r="AK53" s="29">
        <f t="shared" si="17"/>
        <v>1</v>
      </c>
      <c r="AL53" s="55">
        <v>4.7</v>
      </c>
      <c r="AM53" s="29">
        <v>3.9</v>
      </c>
      <c r="AN53" s="29">
        <f t="shared" si="18"/>
        <v>-0.8000000000000003</v>
      </c>
      <c r="AO53" s="29">
        <f t="shared" si="19"/>
        <v>0.8000000000000003</v>
      </c>
      <c r="AP53" s="29">
        <v>5.6</v>
      </c>
      <c r="AQ53" s="29">
        <v>5.9</v>
      </c>
      <c r="AR53" s="29">
        <f t="shared" si="20"/>
        <v>0.3000000000000007</v>
      </c>
      <c r="AS53" s="29">
        <f t="shared" si="21"/>
        <v>0.3000000000000007</v>
      </c>
      <c r="AT53">
        <v>0.8</v>
      </c>
      <c r="AU53">
        <v>1.9</v>
      </c>
      <c r="AV53" s="29">
        <f t="shared" si="22"/>
        <v>1.0999999999999999</v>
      </c>
      <c r="AW53" s="29">
        <f t="shared" si="23"/>
        <v>1.0999999999999999</v>
      </c>
      <c r="AX53" s="55">
        <v>3.4</v>
      </c>
      <c r="AY53" s="29">
        <v>2.5</v>
      </c>
      <c r="AZ53" s="29">
        <f t="shared" si="24"/>
        <v>-0.8999999999999999</v>
      </c>
      <c r="BA53" s="29">
        <f t="shared" si="25"/>
        <v>0.8999999999999999</v>
      </c>
      <c r="BB53" s="29">
        <v>2.2</v>
      </c>
      <c r="BC53" s="29">
        <v>1.9</v>
      </c>
      <c r="BD53" s="29">
        <f t="shared" si="26"/>
        <v>-0.30000000000000027</v>
      </c>
      <c r="BE53" s="29">
        <f t="shared" si="27"/>
        <v>0.30000000000000027</v>
      </c>
      <c r="BF53">
        <v>-1.2</v>
      </c>
      <c r="BG53">
        <v>-0.5</v>
      </c>
      <c r="BH53" s="29">
        <f t="shared" si="28"/>
        <v>0.7</v>
      </c>
      <c r="BI53" s="29">
        <f t="shared" si="29"/>
        <v>0.7</v>
      </c>
      <c r="BJ53" s="55">
        <v>2.1</v>
      </c>
      <c r="BK53" s="29">
        <v>3.8</v>
      </c>
      <c r="BL53" s="29">
        <f t="shared" si="30"/>
        <v>1.6999999999999997</v>
      </c>
      <c r="BM53" s="29">
        <f t="shared" si="31"/>
        <v>1.6999999999999997</v>
      </c>
      <c r="BN53" s="29">
        <v>4.7</v>
      </c>
      <c r="BO53" s="29">
        <v>6.4</v>
      </c>
      <c r="BP53" s="29">
        <f t="shared" si="32"/>
        <v>1.7000000000000002</v>
      </c>
      <c r="BQ53" s="29">
        <f t="shared" si="33"/>
        <v>1.7000000000000002</v>
      </c>
      <c r="BR53">
        <v>2.6</v>
      </c>
      <c r="BS53">
        <v>2.5</v>
      </c>
      <c r="BT53" s="29">
        <f t="shared" si="34"/>
        <v>-0.10000000000000009</v>
      </c>
      <c r="BU53" s="29">
        <f t="shared" si="35"/>
        <v>0.10000000000000009</v>
      </c>
    </row>
    <row r="54" spans="1:73" ht="12.75">
      <c r="A54" s="29" t="s">
        <v>316</v>
      </c>
      <c r="B54" s="29">
        <v>1.2</v>
      </c>
      <c r="C54" s="29">
        <v>1.4</v>
      </c>
      <c r="D54" s="29">
        <f t="shared" si="0"/>
        <v>0.19999999999999996</v>
      </c>
      <c r="E54" s="29">
        <f t="shared" si="1"/>
        <v>0.19999999999999996</v>
      </c>
      <c r="F54" s="29">
        <v>4.7</v>
      </c>
      <c r="G54" s="29">
        <v>5.3</v>
      </c>
      <c r="H54" s="29">
        <f t="shared" si="2"/>
        <v>0.5999999999999996</v>
      </c>
      <c r="I54" s="29">
        <f t="shared" si="3"/>
        <v>0.5999999999999996</v>
      </c>
      <c r="J54">
        <v>3.4</v>
      </c>
      <c r="K54">
        <v>3.8</v>
      </c>
      <c r="L54" s="29">
        <f t="shared" si="4"/>
        <v>0.3999999999999999</v>
      </c>
      <c r="M54" s="29">
        <f t="shared" si="5"/>
        <v>0.3999999999999999</v>
      </c>
      <c r="N54" s="55">
        <v>0.9</v>
      </c>
      <c r="O54" s="29">
        <v>1.1</v>
      </c>
      <c r="P54" s="29">
        <f t="shared" si="6"/>
        <v>0.20000000000000007</v>
      </c>
      <c r="Q54" s="29">
        <f t="shared" si="7"/>
        <v>0.20000000000000007</v>
      </c>
      <c r="R54" s="29">
        <v>4.6</v>
      </c>
      <c r="S54" s="29">
        <v>5.2</v>
      </c>
      <c r="T54" s="29">
        <f t="shared" si="8"/>
        <v>0.6000000000000005</v>
      </c>
      <c r="U54" s="29">
        <f t="shared" si="9"/>
        <v>0.6000000000000005</v>
      </c>
      <c r="V54">
        <v>3.6</v>
      </c>
      <c r="W54">
        <v>4</v>
      </c>
      <c r="X54" s="29">
        <f t="shared" si="10"/>
        <v>0.3999999999999999</v>
      </c>
      <c r="Y54" s="29">
        <f t="shared" si="11"/>
        <v>0.3999999999999999</v>
      </c>
      <c r="Z54" s="55">
        <v>3.8</v>
      </c>
      <c r="AA54" s="29">
        <v>2.5</v>
      </c>
      <c r="AB54" s="29">
        <f t="shared" si="12"/>
        <v>-1.2999999999999998</v>
      </c>
      <c r="AC54" s="29">
        <f t="shared" si="13"/>
        <v>1.2999999999999998</v>
      </c>
      <c r="AD54" s="29">
        <v>5.6</v>
      </c>
      <c r="AE54" s="29">
        <v>5.7</v>
      </c>
      <c r="AF54" s="29">
        <f t="shared" si="14"/>
        <v>0.10000000000000053</v>
      </c>
      <c r="AG54" s="29">
        <f t="shared" si="15"/>
        <v>0.10000000000000053</v>
      </c>
      <c r="AH54">
        <v>1.7</v>
      </c>
      <c r="AI54">
        <v>3.2</v>
      </c>
      <c r="AJ54" s="29">
        <f t="shared" si="16"/>
        <v>1.5000000000000002</v>
      </c>
      <c r="AK54" s="29">
        <f t="shared" si="17"/>
        <v>1.5000000000000002</v>
      </c>
      <c r="AL54" s="55">
        <v>4.2</v>
      </c>
      <c r="AM54" s="29">
        <v>3</v>
      </c>
      <c r="AN54" s="29">
        <f t="shared" si="18"/>
        <v>-1.2000000000000002</v>
      </c>
      <c r="AO54" s="29">
        <f t="shared" si="19"/>
        <v>1.2000000000000002</v>
      </c>
      <c r="AP54" s="29">
        <v>7.3</v>
      </c>
      <c r="AQ54" s="29">
        <v>7.6</v>
      </c>
      <c r="AR54" s="29">
        <f t="shared" si="20"/>
        <v>0.2999999999999998</v>
      </c>
      <c r="AS54" s="29">
        <f t="shared" si="21"/>
        <v>0.2999999999999998</v>
      </c>
      <c r="AT54">
        <v>3</v>
      </c>
      <c r="AU54">
        <v>4.5</v>
      </c>
      <c r="AV54" s="29">
        <f t="shared" si="22"/>
        <v>1.5</v>
      </c>
      <c r="AW54" s="29">
        <f t="shared" si="23"/>
        <v>1.5</v>
      </c>
      <c r="AX54" s="55">
        <v>3.7</v>
      </c>
      <c r="AY54" s="29">
        <v>2.6</v>
      </c>
      <c r="AZ54" s="29">
        <f t="shared" si="24"/>
        <v>-1.1</v>
      </c>
      <c r="BA54" s="29">
        <f t="shared" si="25"/>
        <v>1.1</v>
      </c>
      <c r="BB54" s="29">
        <v>3.4</v>
      </c>
      <c r="BC54" s="29">
        <v>3.7</v>
      </c>
      <c r="BD54" s="29">
        <f t="shared" si="26"/>
        <v>0.30000000000000027</v>
      </c>
      <c r="BE54" s="29">
        <f t="shared" si="27"/>
        <v>0.30000000000000027</v>
      </c>
      <c r="BF54">
        <v>-0.3</v>
      </c>
      <c r="BG54">
        <v>1.1</v>
      </c>
      <c r="BH54" s="29">
        <f t="shared" si="28"/>
        <v>1.4000000000000001</v>
      </c>
      <c r="BI54" s="29">
        <f t="shared" si="29"/>
        <v>1.4000000000000001</v>
      </c>
      <c r="BJ54" s="55">
        <v>2.9</v>
      </c>
      <c r="BK54" s="29">
        <v>2.6</v>
      </c>
      <c r="BL54" s="29">
        <f t="shared" si="30"/>
        <v>-0.2999999999999998</v>
      </c>
      <c r="BM54" s="29">
        <f t="shared" si="31"/>
        <v>0.2999999999999998</v>
      </c>
      <c r="BN54" s="29">
        <v>6.4</v>
      </c>
      <c r="BO54" s="29">
        <v>6.7</v>
      </c>
      <c r="BP54" s="29">
        <f t="shared" si="32"/>
        <v>0.2999999999999998</v>
      </c>
      <c r="BQ54" s="29">
        <f t="shared" si="33"/>
        <v>0.2999999999999998</v>
      </c>
      <c r="BR54">
        <v>3.4</v>
      </c>
      <c r="BS54">
        <v>4</v>
      </c>
      <c r="BT54" s="29">
        <f t="shared" si="34"/>
        <v>0.6000000000000001</v>
      </c>
      <c r="BU54" s="29">
        <f t="shared" si="35"/>
        <v>0.6000000000000001</v>
      </c>
    </row>
    <row r="55" spans="1:73" ht="12.75">
      <c r="A55" s="29" t="s">
        <v>317</v>
      </c>
      <c r="B55" s="29">
        <v>0.8</v>
      </c>
      <c r="C55" s="29">
        <v>1.6</v>
      </c>
      <c r="D55" s="29">
        <f t="shared" si="0"/>
        <v>0.8</v>
      </c>
      <c r="E55" s="29">
        <f t="shared" si="1"/>
        <v>0.8</v>
      </c>
      <c r="F55" s="29">
        <v>3.6</v>
      </c>
      <c r="G55" s="29">
        <v>5.2</v>
      </c>
      <c r="H55" s="29">
        <f t="shared" si="2"/>
        <v>1.6</v>
      </c>
      <c r="I55" s="29">
        <f t="shared" si="3"/>
        <v>1.6</v>
      </c>
      <c r="J55">
        <v>2.8</v>
      </c>
      <c r="K55">
        <v>3.6</v>
      </c>
      <c r="L55" s="29">
        <f t="shared" si="4"/>
        <v>0.8000000000000003</v>
      </c>
      <c r="M55" s="29">
        <f t="shared" si="5"/>
        <v>0.8000000000000003</v>
      </c>
      <c r="N55" s="55">
        <v>0.7</v>
      </c>
      <c r="O55" s="29">
        <v>1.3</v>
      </c>
      <c r="P55" s="29">
        <f t="shared" si="6"/>
        <v>0.6000000000000001</v>
      </c>
      <c r="Q55" s="29">
        <f t="shared" si="7"/>
        <v>0.6000000000000001</v>
      </c>
      <c r="R55" s="29">
        <v>3.6</v>
      </c>
      <c r="S55" s="29">
        <v>5.1</v>
      </c>
      <c r="T55" s="29">
        <f t="shared" si="8"/>
        <v>1.4999999999999996</v>
      </c>
      <c r="U55" s="29">
        <f t="shared" si="9"/>
        <v>1.4999999999999996</v>
      </c>
      <c r="V55">
        <v>2.9</v>
      </c>
      <c r="W55">
        <v>3.7</v>
      </c>
      <c r="X55" s="29">
        <f t="shared" si="10"/>
        <v>0.8000000000000003</v>
      </c>
      <c r="Y55" s="29">
        <f t="shared" si="11"/>
        <v>0.8000000000000003</v>
      </c>
      <c r="Z55" s="55">
        <v>3.7</v>
      </c>
      <c r="AA55" s="29">
        <v>3</v>
      </c>
      <c r="AB55" s="29">
        <f t="shared" si="12"/>
        <v>-0.7000000000000002</v>
      </c>
      <c r="AC55" s="29">
        <f t="shared" si="13"/>
        <v>0.7000000000000002</v>
      </c>
      <c r="AD55" s="29">
        <v>4.8</v>
      </c>
      <c r="AE55" s="29">
        <v>4.6</v>
      </c>
      <c r="AF55" s="29">
        <f t="shared" si="14"/>
        <v>-0.20000000000000018</v>
      </c>
      <c r="AG55" s="29">
        <f t="shared" si="15"/>
        <v>0.20000000000000018</v>
      </c>
      <c r="AH55">
        <v>1</v>
      </c>
      <c r="AI55">
        <v>1.5</v>
      </c>
      <c r="AJ55" s="29">
        <f t="shared" si="16"/>
        <v>0.5</v>
      </c>
      <c r="AK55" s="29">
        <f t="shared" si="17"/>
        <v>0.5</v>
      </c>
      <c r="AL55" s="55">
        <v>4.1</v>
      </c>
      <c r="AM55" s="29">
        <v>3.9</v>
      </c>
      <c r="AN55" s="29">
        <f t="shared" si="18"/>
        <v>-0.19999999999999973</v>
      </c>
      <c r="AO55" s="29">
        <f t="shared" si="19"/>
        <v>0.19999999999999973</v>
      </c>
      <c r="AP55" s="29">
        <v>6</v>
      </c>
      <c r="AQ55" s="29">
        <v>6.4</v>
      </c>
      <c r="AR55" s="29">
        <f t="shared" si="20"/>
        <v>0.40000000000000036</v>
      </c>
      <c r="AS55" s="29">
        <f t="shared" si="21"/>
        <v>0.40000000000000036</v>
      </c>
      <c r="AT55">
        <v>1.9</v>
      </c>
      <c r="AU55">
        <v>2.4</v>
      </c>
      <c r="AV55" s="29">
        <f t="shared" si="22"/>
        <v>0.5</v>
      </c>
      <c r="AW55" s="29">
        <f t="shared" si="23"/>
        <v>0.5</v>
      </c>
      <c r="AX55" s="55">
        <v>3.4</v>
      </c>
      <c r="AY55" s="29">
        <v>3</v>
      </c>
      <c r="AZ55" s="29">
        <f t="shared" si="24"/>
        <v>-0.3999999999999999</v>
      </c>
      <c r="BA55" s="29">
        <f t="shared" si="25"/>
        <v>0.3999999999999999</v>
      </c>
      <c r="BB55" s="29">
        <v>3.2</v>
      </c>
      <c r="BC55" s="29">
        <v>3.1</v>
      </c>
      <c r="BD55" s="29">
        <f t="shared" si="26"/>
        <v>-0.10000000000000009</v>
      </c>
      <c r="BE55" s="29">
        <f t="shared" si="27"/>
        <v>0.10000000000000009</v>
      </c>
      <c r="BF55">
        <v>-0.2</v>
      </c>
      <c r="BG55">
        <v>0.1</v>
      </c>
      <c r="BH55" s="29">
        <f t="shared" si="28"/>
        <v>0.30000000000000004</v>
      </c>
      <c r="BI55" s="29">
        <f t="shared" si="29"/>
        <v>0.30000000000000004</v>
      </c>
      <c r="BJ55" s="55">
        <v>2.4</v>
      </c>
      <c r="BK55" s="29">
        <v>2.4</v>
      </c>
      <c r="BL55" s="29">
        <f t="shared" si="30"/>
        <v>0</v>
      </c>
      <c r="BM55" s="29">
        <f t="shared" si="31"/>
        <v>0</v>
      </c>
      <c r="BN55" s="29">
        <v>5.3</v>
      </c>
      <c r="BO55" s="29">
        <v>6.4</v>
      </c>
      <c r="BP55" s="29">
        <f t="shared" si="32"/>
        <v>1.1000000000000005</v>
      </c>
      <c r="BQ55" s="29">
        <f t="shared" si="33"/>
        <v>1.1000000000000005</v>
      </c>
      <c r="BR55">
        <v>2.9</v>
      </c>
      <c r="BS55">
        <v>3.9</v>
      </c>
      <c r="BT55" s="29">
        <f t="shared" si="34"/>
        <v>1</v>
      </c>
      <c r="BU55" s="29">
        <f t="shared" si="35"/>
        <v>1</v>
      </c>
    </row>
    <row r="56" spans="1:73" ht="12.75">
      <c r="A56" s="29" t="s">
        <v>318</v>
      </c>
      <c r="B56" s="29">
        <v>2.6</v>
      </c>
      <c r="C56" s="29">
        <v>2.2</v>
      </c>
      <c r="D56" s="29">
        <f t="shared" si="0"/>
        <v>-0.3999999999999999</v>
      </c>
      <c r="E56" s="29">
        <f t="shared" si="1"/>
        <v>0.3999999999999999</v>
      </c>
      <c r="F56" s="29">
        <v>4.8</v>
      </c>
      <c r="G56" s="29">
        <v>5.7</v>
      </c>
      <c r="H56" s="29">
        <f t="shared" si="2"/>
        <v>0.9000000000000004</v>
      </c>
      <c r="I56" s="29">
        <f t="shared" si="3"/>
        <v>0.9000000000000004</v>
      </c>
      <c r="J56">
        <v>2.2</v>
      </c>
      <c r="K56">
        <v>3.4</v>
      </c>
      <c r="L56" s="29">
        <f t="shared" si="4"/>
        <v>1.1999999999999997</v>
      </c>
      <c r="M56" s="29">
        <f t="shared" si="5"/>
        <v>1.1999999999999997</v>
      </c>
      <c r="N56" s="55">
        <v>2.5</v>
      </c>
      <c r="O56" s="29">
        <v>1.9</v>
      </c>
      <c r="P56" s="29">
        <f t="shared" si="6"/>
        <v>-0.6000000000000001</v>
      </c>
      <c r="Q56" s="29">
        <f t="shared" si="7"/>
        <v>0.6000000000000001</v>
      </c>
      <c r="R56" s="29">
        <v>4.8</v>
      </c>
      <c r="S56" s="29">
        <v>5.5</v>
      </c>
      <c r="T56" s="29">
        <f t="shared" si="8"/>
        <v>0.7000000000000002</v>
      </c>
      <c r="U56" s="29">
        <f t="shared" si="9"/>
        <v>0.7000000000000002</v>
      </c>
      <c r="V56">
        <v>2.3</v>
      </c>
      <c r="W56">
        <v>3.5</v>
      </c>
      <c r="X56" s="29">
        <f t="shared" si="10"/>
        <v>1.2000000000000002</v>
      </c>
      <c r="Y56" s="29">
        <f t="shared" si="11"/>
        <v>1.2000000000000002</v>
      </c>
      <c r="Z56" s="55">
        <v>4.7</v>
      </c>
      <c r="AA56" s="29">
        <v>4</v>
      </c>
      <c r="AB56" s="29">
        <f t="shared" si="12"/>
        <v>-0.7000000000000002</v>
      </c>
      <c r="AC56" s="29">
        <f t="shared" si="13"/>
        <v>0.7000000000000002</v>
      </c>
      <c r="AD56" s="29">
        <v>5.4</v>
      </c>
      <c r="AE56" s="29">
        <v>5.1</v>
      </c>
      <c r="AF56" s="29">
        <f t="shared" si="14"/>
        <v>-0.3000000000000007</v>
      </c>
      <c r="AG56" s="29">
        <f t="shared" si="15"/>
        <v>0.3000000000000007</v>
      </c>
      <c r="AH56">
        <v>0.7</v>
      </c>
      <c r="AI56">
        <v>1.1</v>
      </c>
      <c r="AJ56" s="29">
        <f t="shared" si="16"/>
        <v>0.40000000000000013</v>
      </c>
      <c r="AK56" s="29">
        <f t="shared" si="17"/>
        <v>0.40000000000000013</v>
      </c>
      <c r="AL56" s="55">
        <v>5.9</v>
      </c>
      <c r="AM56" s="29">
        <v>4.5</v>
      </c>
      <c r="AN56" s="29">
        <f t="shared" si="18"/>
        <v>-1.4000000000000004</v>
      </c>
      <c r="AO56" s="29">
        <f t="shared" si="19"/>
        <v>1.4000000000000004</v>
      </c>
      <c r="AP56" s="29">
        <v>7.7</v>
      </c>
      <c r="AQ56" s="29">
        <v>7</v>
      </c>
      <c r="AR56" s="29">
        <f t="shared" si="20"/>
        <v>-0.7000000000000002</v>
      </c>
      <c r="AS56" s="29">
        <f t="shared" si="21"/>
        <v>0.7000000000000002</v>
      </c>
      <c r="AT56">
        <v>1.7</v>
      </c>
      <c r="AU56">
        <v>2.4</v>
      </c>
      <c r="AV56" s="29">
        <f t="shared" si="22"/>
        <v>0.7</v>
      </c>
      <c r="AW56" s="29">
        <f t="shared" si="23"/>
        <v>0.7</v>
      </c>
      <c r="AX56" s="55">
        <v>3.4</v>
      </c>
      <c r="AY56" s="29">
        <v>4.5</v>
      </c>
      <c r="AZ56" s="29">
        <f t="shared" si="24"/>
        <v>1.1</v>
      </c>
      <c r="BA56" s="29">
        <f t="shared" si="25"/>
        <v>1.1</v>
      </c>
      <c r="BB56" s="29">
        <v>2.6</v>
      </c>
      <c r="BC56" s="29">
        <v>3.3</v>
      </c>
      <c r="BD56" s="29">
        <f t="shared" si="26"/>
        <v>0.6999999999999997</v>
      </c>
      <c r="BE56" s="29">
        <f t="shared" si="27"/>
        <v>0.6999999999999997</v>
      </c>
      <c r="BF56">
        <v>-0.8</v>
      </c>
      <c r="BG56">
        <v>-1.1</v>
      </c>
      <c r="BH56" s="29">
        <f t="shared" si="28"/>
        <v>-0.30000000000000004</v>
      </c>
      <c r="BI56" s="29">
        <f t="shared" si="29"/>
        <v>0.30000000000000004</v>
      </c>
      <c r="BJ56" s="55">
        <v>3.3</v>
      </c>
      <c r="BK56" s="29">
        <v>2.6</v>
      </c>
      <c r="BL56" s="29">
        <f t="shared" si="30"/>
        <v>-0.6999999999999997</v>
      </c>
      <c r="BM56" s="29">
        <f t="shared" si="31"/>
        <v>0.6999999999999997</v>
      </c>
      <c r="BN56" s="29">
        <v>6</v>
      </c>
      <c r="BO56" s="29">
        <v>6.6</v>
      </c>
      <c r="BP56" s="29">
        <f t="shared" si="32"/>
        <v>0.5999999999999996</v>
      </c>
      <c r="BQ56" s="29">
        <f t="shared" si="33"/>
        <v>0.5999999999999996</v>
      </c>
      <c r="BR56">
        <v>2.6</v>
      </c>
      <c r="BS56">
        <v>3.8</v>
      </c>
      <c r="BT56" s="29">
        <f t="shared" si="34"/>
        <v>1.1999999999999997</v>
      </c>
      <c r="BU56" s="29">
        <f t="shared" si="35"/>
        <v>1.1999999999999997</v>
      </c>
    </row>
    <row r="57" spans="1:73" ht="12.75">
      <c r="A57" s="29" t="s">
        <v>319</v>
      </c>
      <c r="B57" s="29">
        <v>2.4</v>
      </c>
      <c r="C57" s="29">
        <v>2.5</v>
      </c>
      <c r="D57" s="29">
        <f t="shared" si="0"/>
        <v>0.10000000000000009</v>
      </c>
      <c r="E57" s="29">
        <f t="shared" si="1"/>
        <v>0.10000000000000009</v>
      </c>
      <c r="F57" s="29">
        <v>4.7</v>
      </c>
      <c r="G57" s="29">
        <v>5.1</v>
      </c>
      <c r="H57" s="29">
        <f t="shared" si="2"/>
        <v>0.39999999999999947</v>
      </c>
      <c r="I57" s="29">
        <f t="shared" si="3"/>
        <v>0.39999999999999947</v>
      </c>
      <c r="J57">
        <v>2.3</v>
      </c>
      <c r="K57">
        <v>2.5</v>
      </c>
      <c r="L57" s="29">
        <f t="shared" si="4"/>
        <v>0.20000000000000018</v>
      </c>
      <c r="M57" s="29">
        <f t="shared" si="5"/>
        <v>0.20000000000000018</v>
      </c>
      <c r="N57" s="55">
        <v>2.2</v>
      </c>
      <c r="O57" s="29">
        <v>2.2</v>
      </c>
      <c r="P57" s="29">
        <f t="shared" si="6"/>
        <v>0</v>
      </c>
      <c r="Q57" s="29">
        <f t="shared" si="7"/>
        <v>0</v>
      </c>
      <c r="R57" s="29">
        <v>4.7</v>
      </c>
      <c r="S57" s="29">
        <v>5</v>
      </c>
      <c r="T57" s="29">
        <f t="shared" si="8"/>
        <v>0.2999999999999998</v>
      </c>
      <c r="U57" s="29">
        <f t="shared" si="9"/>
        <v>0.2999999999999998</v>
      </c>
      <c r="V57">
        <v>2.4</v>
      </c>
      <c r="W57">
        <v>2.7</v>
      </c>
      <c r="X57" s="29">
        <f t="shared" si="10"/>
        <v>0.30000000000000027</v>
      </c>
      <c r="Y57" s="29">
        <f t="shared" si="11"/>
        <v>0.30000000000000027</v>
      </c>
      <c r="Z57" s="55">
        <v>4.8</v>
      </c>
      <c r="AA57" s="29">
        <v>4.9</v>
      </c>
      <c r="AB57" s="29">
        <f t="shared" si="12"/>
        <v>0.10000000000000053</v>
      </c>
      <c r="AC57" s="29">
        <f t="shared" si="13"/>
        <v>0.10000000000000053</v>
      </c>
      <c r="AD57" s="29">
        <v>6.4</v>
      </c>
      <c r="AE57" s="29">
        <v>6.5</v>
      </c>
      <c r="AF57" s="29">
        <f t="shared" si="14"/>
        <v>0.09999999999999964</v>
      </c>
      <c r="AG57" s="29">
        <f t="shared" si="15"/>
        <v>0.09999999999999964</v>
      </c>
      <c r="AH57">
        <v>1.5</v>
      </c>
      <c r="AI57">
        <v>1.5</v>
      </c>
      <c r="AJ57" s="29">
        <f t="shared" si="16"/>
        <v>0</v>
      </c>
      <c r="AK57" s="29">
        <f t="shared" si="17"/>
        <v>0</v>
      </c>
      <c r="AL57" s="55">
        <v>7</v>
      </c>
      <c r="AM57" s="29">
        <v>6.9</v>
      </c>
      <c r="AN57" s="29">
        <f t="shared" si="18"/>
        <v>-0.09999999999999964</v>
      </c>
      <c r="AO57" s="29">
        <f t="shared" si="19"/>
        <v>0.09999999999999964</v>
      </c>
      <c r="AP57" s="29">
        <v>9.6</v>
      </c>
      <c r="AQ57" s="29">
        <v>9.7</v>
      </c>
      <c r="AR57" s="29">
        <f t="shared" si="20"/>
        <v>0.09999999999999964</v>
      </c>
      <c r="AS57" s="29">
        <f t="shared" si="21"/>
        <v>0.09999999999999964</v>
      </c>
      <c r="AT57">
        <v>2.4</v>
      </c>
      <c r="AU57">
        <v>2.6</v>
      </c>
      <c r="AV57" s="29">
        <f t="shared" si="22"/>
        <v>0.20000000000000018</v>
      </c>
      <c r="AW57" s="29">
        <f t="shared" si="23"/>
        <v>0.20000000000000018</v>
      </c>
      <c r="AX57" s="55">
        <v>2.5</v>
      </c>
      <c r="AY57" s="29">
        <v>3.3</v>
      </c>
      <c r="AZ57" s="29">
        <f t="shared" si="24"/>
        <v>0.7999999999999998</v>
      </c>
      <c r="BA57" s="29">
        <f t="shared" si="25"/>
        <v>0.7999999999999998</v>
      </c>
      <c r="BB57" s="29">
        <v>2.7</v>
      </c>
      <c r="BC57" s="29">
        <v>3</v>
      </c>
      <c r="BD57" s="29">
        <f t="shared" si="26"/>
        <v>0.2999999999999998</v>
      </c>
      <c r="BE57" s="29">
        <f t="shared" si="27"/>
        <v>0.2999999999999998</v>
      </c>
      <c r="BF57">
        <v>0.2</v>
      </c>
      <c r="BG57">
        <v>-0.2</v>
      </c>
      <c r="BH57" s="29">
        <f t="shared" si="28"/>
        <v>-0.4</v>
      </c>
      <c r="BI57" s="29">
        <f t="shared" si="29"/>
        <v>0.4</v>
      </c>
      <c r="BJ57" s="55">
        <v>2.7</v>
      </c>
      <c r="BK57" s="29">
        <v>2.7</v>
      </c>
      <c r="BL57" s="29">
        <f t="shared" si="30"/>
        <v>0</v>
      </c>
      <c r="BM57" s="29">
        <f t="shared" si="31"/>
        <v>0</v>
      </c>
      <c r="BN57" s="29">
        <v>5.9</v>
      </c>
      <c r="BO57" s="29">
        <v>6.4</v>
      </c>
      <c r="BP57" s="29">
        <f t="shared" si="32"/>
        <v>0.5</v>
      </c>
      <c r="BQ57" s="29">
        <f t="shared" si="33"/>
        <v>0.5</v>
      </c>
      <c r="BR57">
        <v>3.1</v>
      </c>
      <c r="BS57">
        <v>3.5</v>
      </c>
      <c r="BT57" s="29">
        <f t="shared" si="34"/>
        <v>0.3999999999999999</v>
      </c>
      <c r="BU57" s="29">
        <f t="shared" si="35"/>
        <v>0.3999999999999999</v>
      </c>
    </row>
    <row r="58" spans="1:73" ht="12.75">
      <c r="A58" s="29" t="s">
        <v>320</v>
      </c>
      <c r="B58" s="29">
        <v>2</v>
      </c>
      <c r="C58" s="29">
        <v>3.5</v>
      </c>
      <c r="D58" s="29">
        <f t="shared" si="0"/>
        <v>1.5</v>
      </c>
      <c r="E58" s="29">
        <f t="shared" si="1"/>
        <v>1.5</v>
      </c>
      <c r="F58" s="29">
        <v>4.4</v>
      </c>
      <c r="G58" s="29">
        <v>5.5</v>
      </c>
      <c r="H58" s="29">
        <f t="shared" si="2"/>
        <v>1.0999999999999996</v>
      </c>
      <c r="I58" s="29">
        <f t="shared" si="3"/>
        <v>1.0999999999999996</v>
      </c>
      <c r="J58">
        <v>2.3</v>
      </c>
      <c r="K58">
        <v>1.9</v>
      </c>
      <c r="L58" s="29">
        <f t="shared" si="4"/>
        <v>-0.3999999999999999</v>
      </c>
      <c r="M58" s="29">
        <f t="shared" si="5"/>
        <v>0.3999999999999999</v>
      </c>
      <c r="N58" s="55">
        <v>1.9</v>
      </c>
      <c r="O58" s="29">
        <v>3.3</v>
      </c>
      <c r="P58" s="29">
        <f t="shared" si="6"/>
        <v>1.4</v>
      </c>
      <c r="Q58" s="29">
        <f t="shared" si="7"/>
        <v>1.4</v>
      </c>
      <c r="R58" s="29">
        <v>4.4</v>
      </c>
      <c r="S58" s="29">
        <v>5.6</v>
      </c>
      <c r="T58" s="29">
        <f t="shared" si="8"/>
        <v>1.1999999999999993</v>
      </c>
      <c r="U58" s="29">
        <f t="shared" si="9"/>
        <v>1.1999999999999993</v>
      </c>
      <c r="V58">
        <v>2.5</v>
      </c>
      <c r="W58">
        <v>2.2</v>
      </c>
      <c r="X58" s="29">
        <f t="shared" si="10"/>
        <v>-0.2999999999999998</v>
      </c>
      <c r="Y58" s="29">
        <f t="shared" si="11"/>
        <v>0.2999999999999998</v>
      </c>
      <c r="Z58" s="55">
        <v>4.1</v>
      </c>
      <c r="AA58" s="29">
        <v>5.5</v>
      </c>
      <c r="AB58" s="29">
        <f t="shared" si="12"/>
        <v>1.4000000000000004</v>
      </c>
      <c r="AC58" s="29">
        <f t="shared" si="13"/>
        <v>1.4000000000000004</v>
      </c>
      <c r="AD58" s="29">
        <v>5.2</v>
      </c>
      <c r="AE58" s="29">
        <v>6.1</v>
      </c>
      <c r="AF58" s="29">
        <f t="shared" si="14"/>
        <v>0.8999999999999995</v>
      </c>
      <c r="AG58" s="29">
        <f t="shared" si="15"/>
        <v>0.8999999999999995</v>
      </c>
      <c r="AH58">
        <v>1.1</v>
      </c>
      <c r="AI58">
        <v>0.6</v>
      </c>
      <c r="AJ58" s="29">
        <f t="shared" si="16"/>
        <v>-0.5000000000000001</v>
      </c>
      <c r="AK58" s="29">
        <f t="shared" si="17"/>
        <v>0.5000000000000001</v>
      </c>
      <c r="AL58" s="55">
        <v>6</v>
      </c>
      <c r="AM58" s="29">
        <v>7.9</v>
      </c>
      <c r="AN58" s="29">
        <f t="shared" si="18"/>
        <v>1.9000000000000004</v>
      </c>
      <c r="AO58" s="29">
        <f t="shared" si="19"/>
        <v>1.9000000000000004</v>
      </c>
      <c r="AP58" s="29">
        <v>7.7</v>
      </c>
      <c r="AQ58" s="29">
        <v>9.5</v>
      </c>
      <c r="AR58" s="29">
        <f t="shared" si="20"/>
        <v>1.7999999999999998</v>
      </c>
      <c r="AS58" s="29">
        <f t="shared" si="21"/>
        <v>1.7999999999999998</v>
      </c>
      <c r="AT58">
        <v>1.6</v>
      </c>
      <c r="AU58">
        <v>1.5</v>
      </c>
      <c r="AV58" s="29">
        <f t="shared" si="22"/>
        <v>-0.10000000000000009</v>
      </c>
      <c r="AW58" s="29">
        <f t="shared" si="23"/>
        <v>0.10000000000000009</v>
      </c>
      <c r="AX58" s="55">
        <v>1.9</v>
      </c>
      <c r="AY58" s="29">
        <v>3</v>
      </c>
      <c r="AZ58" s="29">
        <f t="shared" si="24"/>
        <v>1.1</v>
      </c>
      <c r="BA58" s="29">
        <f t="shared" si="25"/>
        <v>1.1</v>
      </c>
      <c r="BB58" s="29">
        <v>2.3</v>
      </c>
      <c r="BC58" s="29">
        <v>2.1</v>
      </c>
      <c r="BD58" s="29">
        <f t="shared" si="26"/>
        <v>-0.19999999999999973</v>
      </c>
      <c r="BE58" s="29">
        <f t="shared" si="27"/>
        <v>0.19999999999999973</v>
      </c>
      <c r="BF58">
        <v>0.3</v>
      </c>
      <c r="BG58">
        <v>-0.9</v>
      </c>
      <c r="BH58" s="29">
        <f t="shared" si="28"/>
        <v>-1.2</v>
      </c>
      <c r="BI58" s="29">
        <f t="shared" si="29"/>
        <v>1.2</v>
      </c>
      <c r="BJ58" s="55">
        <v>2.9</v>
      </c>
      <c r="BK58" s="29">
        <v>3.1</v>
      </c>
      <c r="BL58" s="29">
        <f t="shared" si="30"/>
        <v>0.20000000000000018</v>
      </c>
      <c r="BM58" s="29">
        <f t="shared" si="31"/>
        <v>0.20000000000000018</v>
      </c>
      <c r="BN58" s="29">
        <v>6.2</v>
      </c>
      <c r="BO58" s="29">
        <v>6</v>
      </c>
      <c r="BP58" s="29">
        <f t="shared" si="32"/>
        <v>-0.20000000000000018</v>
      </c>
      <c r="BQ58" s="29">
        <f t="shared" si="33"/>
        <v>0.20000000000000018</v>
      </c>
      <c r="BR58">
        <v>3.2</v>
      </c>
      <c r="BS58">
        <v>2.8</v>
      </c>
      <c r="BT58" s="29">
        <f t="shared" si="34"/>
        <v>-0.40000000000000036</v>
      </c>
      <c r="BU58" s="29">
        <f t="shared" si="35"/>
        <v>0.40000000000000036</v>
      </c>
    </row>
    <row r="59" spans="1:73" ht="12.75">
      <c r="A59" s="29" t="s">
        <v>321</v>
      </c>
      <c r="B59" s="29">
        <v>2</v>
      </c>
      <c r="C59" s="29">
        <v>2.4</v>
      </c>
      <c r="D59" s="29">
        <f t="shared" si="0"/>
        <v>0.3999999999999999</v>
      </c>
      <c r="E59" s="29">
        <f t="shared" si="1"/>
        <v>0.3999999999999999</v>
      </c>
      <c r="F59" s="29">
        <v>4.2</v>
      </c>
      <c r="G59" s="29">
        <v>4.4</v>
      </c>
      <c r="H59" s="29">
        <f t="shared" si="2"/>
        <v>0.20000000000000018</v>
      </c>
      <c r="I59" s="29">
        <f t="shared" si="3"/>
        <v>0.20000000000000018</v>
      </c>
      <c r="J59">
        <v>2.1</v>
      </c>
      <c r="K59">
        <v>1.9</v>
      </c>
      <c r="L59" s="29">
        <f t="shared" si="4"/>
        <v>-0.20000000000000018</v>
      </c>
      <c r="M59" s="29">
        <f t="shared" si="5"/>
        <v>0.20000000000000018</v>
      </c>
      <c r="N59" s="55">
        <v>1.9</v>
      </c>
      <c r="O59" s="29">
        <v>2.3</v>
      </c>
      <c r="P59" s="29">
        <f t="shared" si="6"/>
        <v>0.3999999999999999</v>
      </c>
      <c r="Q59" s="29">
        <f t="shared" si="7"/>
        <v>0.3999999999999999</v>
      </c>
      <c r="R59" s="29">
        <v>4.2</v>
      </c>
      <c r="S59" s="29">
        <v>4.5</v>
      </c>
      <c r="T59" s="29">
        <f t="shared" si="8"/>
        <v>0.2999999999999998</v>
      </c>
      <c r="U59" s="29">
        <f t="shared" si="9"/>
        <v>0.2999999999999998</v>
      </c>
      <c r="V59">
        <v>2.3</v>
      </c>
      <c r="W59">
        <v>2.1</v>
      </c>
      <c r="X59" s="29">
        <f t="shared" si="10"/>
        <v>-0.19999999999999973</v>
      </c>
      <c r="Y59" s="29">
        <f t="shared" si="11"/>
        <v>0.19999999999999973</v>
      </c>
      <c r="Z59" s="55">
        <v>4.2</v>
      </c>
      <c r="AA59" s="29">
        <v>5.1</v>
      </c>
      <c r="AB59" s="29">
        <f t="shared" si="12"/>
        <v>0.8999999999999995</v>
      </c>
      <c r="AC59" s="29">
        <f t="shared" si="13"/>
        <v>0.8999999999999995</v>
      </c>
      <c r="AD59" s="29">
        <v>4.5</v>
      </c>
      <c r="AE59" s="29">
        <v>5.3</v>
      </c>
      <c r="AF59" s="29">
        <f t="shared" si="14"/>
        <v>0.7999999999999998</v>
      </c>
      <c r="AG59" s="29">
        <f t="shared" si="15"/>
        <v>0.7999999999999998</v>
      </c>
      <c r="AH59">
        <v>0.3</v>
      </c>
      <c r="AI59">
        <v>0.2</v>
      </c>
      <c r="AJ59" s="29">
        <f t="shared" si="16"/>
        <v>-0.09999999999999998</v>
      </c>
      <c r="AK59" s="29">
        <f t="shared" si="17"/>
        <v>0.09999999999999998</v>
      </c>
      <c r="AL59" s="55">
        <v>6.1</v>
      </c>
      <c r="AM59" s="29">
        <v>7.2</v>
      </c>
      <c r="AN59" s="29">
        <f t="shared" si="18"/>
        <v>1.1000000000000005</v>
      </c>
      <c r="AO59" s="29">
        <f t="shared" si="19"/>
        <v>1.1000000000000005</v>
      </c>
      <c r="AP59" s="29">
        <v>6.6</v>
      </c>
      <c r="AQ59" s="29">
        <v>8.2</v>
      </c>
      <c r="AR59" s="29">
        <f t="shared" si="20"/>
        <v>1.5999999999999996</v>
      </c>
      <c r="AS59" s="29">
        <f t="shared" si="21"/>
        <v>1.5999999999999996</v>
      </c>
      <c r="AT59">
        <v>0.5</v>
      </c>
      <c r="AU59">
        <v>0.9</v>
      </c>
      <c r="AV59" s="29">
        <f t="shared" si="22"/>
        <v>0.4</v>
      </c>
      <c r="AW59" s="29">
        <f t="shared" si="23"/>
        <v>0.4</v>
      </c>
      <c r="AX59" s="55">
        <v>2</v>
      </c>
      <c r="AY59" s="29">
        <v>2.6</v>
      </c>
      <c r="AZ59" s="29">
        <f t="shared" si="24"/>
        <v>0.6000000000000001</v>
      </c>
      <c r="BA59" s="29">
        <f t="shared" si="25"/>
        <v>0.6000000000000001</v>
      </c>
      <c r="BB59" s="29">
        <v>2</v>
      </c>
      <c r="BC59" s="29">
        <v>1.7</v>
      </c>
      <c r="BD59" s="29">
        <f t="shared" si="26"/>
        <v>-0.30000000000000004</v>
      </c>
      <c r="BE59" s="29">
        <f t="shared" si="27"/>
        <v>0.30000000000000004</v>
      </c>
      <c r="BF59">
        <v>0</v>
      </c>
      <c r="BG59">
        <v>-0.9</v>
      </c>
      <c r="BH59" s="29">
        <f t="shared" si="28"/>
        <v>-0.9</v>
      </c>
      <c r="BI59" s="29">
        <f t="shared" si="29"/>
        <v>0.9</v>
      </c>
      <c r="BJ59" s="55">
        <v>3</v>
      </c>
      <c r="BK59" s="29">
        <v>3.4</v>
      </c>
      <c r="BL59" s="29">
        <f t="shared" si="30"/>
        <v>0.3999999999999999</v>
      </c>
      <c r="BM59" s="29">
        <f t="shared" si="31"/>
        <v>0.3999999999999999</v>
      </c>
      <c r="BN59" s="29">
        <v>5.6</v>
      </c>
      <c r="BO59" s="29">
        <v>5.9</v>
      </c>
      <c r="BP59" s="29">
        <f t="shared" si="32"/>
        <v>0.3000000000000007</v>
      </c>
      <c r="BQ59" s="29">
        <f t="shared" si="33"/>
        <v>0.3000000000000007</v>
      </c>
      <c r="BR59">
        <v>2.6</v>
      </c>
      <c r="BS59">
        <v>2.4</v>
      </c>
      <c r="BT59" s="29">
        <f t="shared" si="34"/>
        <v>-0.20000000000000018</v>
      </c>
      <c r="BU59" s="29">
        <f t="shared" si="35"/>
        <v>0.20000000000000018</v>
      </c>
    </row>
    <row r="60" spans="1:73" ht="12.75">
      <c r="A60" s="29" t="s">
        <v>322</v>
      </c>
      <c r="B60" s="29">
        <v>1.8</v>
      </c>
      <c r="C60" s="29">
        <v>2.6</v>
      </c>
      <c r="D60" s="29">
        <f t="shared" si="0"/>
        <v>0.8</v>
      </c>
      <c r="E60" s="29">
        <f t="shared" si="1"/>
        <v>0.8</v>
      </c>
      <c r="F60" s="29">
        <v>4</v>
      </c>
      <c r="G60" s="29">
        <v>4.2</v>
      </c>
      <c r="H60" s="29">
        <f t="shared" si="2"/>
        <v>0.20000000000000018</v>
      </c>
      <c r="I60" s="29">
        <f t="shared" si="3"/>
        <v>0.20000000000000018</v>
      </c>
      <c r="J60">
        <v>2.1</v>
      </c>
      <c r="K60">
        <v>1.5</v>
      </c>
      <c r="L60" s="29">
        <f t="shared" si="4"/>
        <v>-0.6000000000000001</v>
      </c>
      <c r="M60" s="29">
        <f t="shared" si="5"/>
        <v>0.6000000000000001</v>
      </c>
      <c r="N60" s="55">
        <v>1.7</v>
      </c>
      <c r="O60" s="29">
        <v>2.6</v>
      </c>
      <c r="P60" s="29">
        <f t="shared" si="6"/>
        <v>0.9000000000000001</v>
      </c>
      <c r="Q60" s="29">
        <f t="shared" si="7"/>
        <v>0.9000000000000001</v>
      </c>
      <c r="R60" s="29">
        <v>4</v>
      </c>
      <c r="S60" s="29">
        <v>4.4</v>
      </c>
      <c r="T60" s="29">
        <f t="shared" si="8"/>
        <v>0.40000000000000036</v>
      </c>
      <c r="U60" s="29">
        <f t="shared" si="9"/>
        <v>0.40000000000000036</v>
      </c>
      <c r="V60">
        <v>2.3</v>
      </c>
      <c r="W60">
        <v>1.7</v>
      </c>
      <c r="X60" s="29">
        <f t="shared" si="10"/>
        <v>-0.5999999999999999</v>
      </c>
      <c r="Y60" s="29">
        <f t="shared" si="11"/>
        <v>0.5999999999999999</v>
      </c>
      <c r="Z60" s="55">
        <v>3.1</v>
      </c>
      <c r="AA60" s="29">
        <v>5</v>
      </c>
      <c r="AB60" s="29">
        <f t="shared" si="12"/>
        <v>1.9</v>
      </c>
      <c r="AC60" s="29">
        <f t="shared" si="13"/>
        <v>1.9</v>
      </c>
      <c r="AD60" s="29">
        <v>2.6</v>
      </c>
      <c r="AE60" s="29">
        <v>3.9</v>
      </c>
      <c r="AF60" s="29">
        <f t="shared" si="14"/>
        <v>1.2999999999999998</v>
      </c>
      <c r="AG60" s="29">
        <f t="shared" si="15"/>
        <v>1.2999999999999998</v>
      </c>
      <c r="AH60">
        <v>-0.5</v>
      </c>
      <c r="AI60">
        <v>-1</v>
      </c>
      <c r="AJ60" s="29">
        <f t="shared" si="16"/>
        <v>-0.5</v>
      </c>
      <c r="AK60" s="29">
        <f t="shared" si="17"/>
        <v>0.5</v>
      </c>
      <c r="AL60" s="55">
        <v>4.6</v>
      </c>
      <c r="AM60" s="29">
        <v>7.7</v>
      </c>
      <c r="AN60" s="29">
        <f t="shared" si="18"/>
        <v>3.1000000000000005</v>
      </c>
      <c r="AO60" s="29">
        <f t="shared" si="19"/>
        <v>3.1000000000000005</v>
      </c>
      <c r="AP60" s="29">
        <v>4.3</v>
      </c>
      <c r="AQ60" s="29">
        <v>7.2</v>
      </c>
      <c r="AR60" s="29">
        <f t="shared" si="20"/>
        <v>2.9000000000000004</v>
      </c>
      <c r="AS60" s="29">
        <f t="shared" si="21"/>
        <v>2.9000000000000004</v>
      </c>
      <c r="AT60">
        <v>-0.3</v>
      </c>
      <c r="AU60">
        <v>-0.5</v>
      </c>
      <c r="AV60" s="29">
        <f t="shared" si="22"/>
        <v>-0.2</v>
      </c>
      <c r="AW60" s="29">
        <f t="shared" si="23"/>
        <v>0.2</v>
      </c>
      <c r="AX60" s="55">
        <v>1.2</v>
      </c>
      <c r="AY60" s="29">
        <v>1.7</v>
      </c>
      <c r="AZ60" s="29">
        <f t="shared" si="24"/>
        <v>0.5</v>
      </c>
      <c r="BA60" s="29">
        <f t="shared" si="25"/>
        <v>0.5</v>
      </c>
      <c r="BB60" s="29">
        <v>0.6</v>
      </c>
      <c r="BC60" s="29">
        <v>-0.2</v>
      </c>
      <c r="BD60" s="29">
        <f t="shared" si="26"/>
        <v>-0.8</v>
      </c>
      <c r="BE60" s="29">
        <f t="shared" si="27"/>
        <v>0.8</v>
      </c>
      <c r="BF60">
        <v>-0.7</v>
      </c>
      <c r="BG60">
        <v>-1.8</v>
      </c>
      <c r="BH60" s="29">
        <f t="shared" si="28"/>
        <v>-1.1</v>
      </c>
      <c r="BI60" s="29">
        <f t="shared" si="29"/>
        <v>1.1</v>
      </c>
      <c r="BJ60" s="55">
        <v>2.8</v>
      </c>
      <c r="BK60" s="29">
        <v>3.6</v>
      </c>
      <c r="BL60" s="29">
        <f t="shared" si="30"/>
        <v>0.8000000000000003</v>
      </c>
      <c r="BM60" s="29">
        <f t="shared" si="31"/>
        <v>0.8000000000000003</v>
      </c>
      <c r="BN60" s="29">
        <v>5.2</v>
      </c>
      <c r="BO60" s="29">
        <v>5.7</v>
      </c>
      <c r="BP60" s="29">
        <f t="shared" si="32"/>
        <v>0.5</v>
      </c>
      <c r="BQ60" s="29">
        <f t="shared" si="33"/>
        <v>0.5</v>
      </c>
      <c r="BR60">
        <v>2.3</v>
      </c>
      <c r="BS60">
        <v>1.9</v>
      </c>
      <c r="BT60" s="29">
        <f t="shared" si="34"/>
        <v>-0.3999999999999999</v>
      </c>
      <c r="BU60" s="29">
        <f t="shared" si="35"/>
        <v>0.3999999999999999</v>
      </c>
    </row>
    <row r="61" spans="1:73" ht="12.75">
      <c r="A61" s="29" t="s">
        <v>323</v>
      </c>
      <c r="B61" s="29">
        <v>2.7</v>
      </c>
      <c r="C61" s="29">
        <v>2.7</v>
      </c>
      <c r="D61" s="29">
        <f t="shared" si="0"/>
        <v>0</v>
      </c>
      <c r="E61" s="29">
        <f t="shared" si="1"/>
        <v>0</v>
      </c>
      <c r="F61" s="29">
        <v>4.8</v>
      </c>
      <c r="G61" s="29">
        <v>5.2</v>
      </c>
      <c r="H61" s="29">
        <f t="shared" si="2"/>
        <v>0.40000000000000036</v>
      </c>
      <c r="I61" s="29">
        <f t="shared" si="3"/>
        <v>0.40000000000000036</v>
      </c>
      <c r="J61">
        <v>2.1</v>
      </c>
      <c r="K61">
        <v>2.5</v>
      </c>
      <c r="L61" s="29">
        <f t="shared" si="4"/>
        <v>0.3999999999999999</v>
      </c>
      <c r="M61" s="29">
        <f t="shared" si="5"/>
        <v>0.3999999999999999</v>
      </c>
      <c r="N61" s="55">
        <v>2.5</v>
      </c>
      <c r="O61" s="29">
        <v>2.7</v>
      </c>
      <c r="P61" s="29">
        <f t="shared" si="6"/>
        <v>0.20000000000000018</v>
      </c>
      <c r="Q61" s="29">
        <f t="shared" si="7"/>
        <v>0.20000000000000018</v>
      </c>
      <c r="R61" s="29">
        <v>4.8</v>
      </c>
      <c r="S61" s="29">
        <v>5.4</v>
      </c>
      <c r="T61" s="29">
        <f t="shared" si="8"/>
        <v>0.6000000000000005</v>
      </c>
      <c r="U61" s="29">
        <f t="shared" si="9"/>
        <v>0.6000000000000005</v>
      </c>
      <c r="V61">
        <v>2.3</v>
      </c>
      <c r="W61">
        <v>2.6</v>
      </c>
      <c r="X61" s="29">
        <f t="shared" si="10"/>
        <v>0.30000000000000027</v>
      </c>
      <c r="Y61" s="29">
        <f t="shared" si="11"/>
        <v>0.30000000000000027</v>
      </c>
      <c r="Z61" s="55">
        <v>3.9</v>
      </c>
      <c r="AA61" s="29">
        <v>4.1</v>
      </c>
      <c r="AB61" s="29">
        <f t="shared" si="12"/>
        <v>0.19999999999999973</v>
      </c>
      <c r="AC61" s="29">
        <f t="shared" si="13"/>
        <v>0.19999999999999973</v>
      </c>
      <c r="AD61" s="29">
        <v>2.6</v>
      </c>
      <c r="AE61" s="29">
        <v>3.1</v>
      </c>
      <c r="AF61" s="29">
        <f t="shared" si="14"/>
        <v>0.5</v>
      </c>
      <c r="AG61" s="29">
        <f t="shared" si="15"/>
        <v>0.5</v>
      </c>
      <c r="AH61">
        <v>-1.3</v>
      </c>
      <c r="AI61">
        <v>-1</v>
      </c>
      <c r="AJ61" s="29">
        <f t="shared" si="16"/>
        <v>0.30000000000000004</v>
      </c>
      <c r="AK61" s="29">
        <f t="shared" si="17"/>
        <v>0.30000000000000004</v>
      </c>
      <c r="AL61" s="55">
        <v>6.3</v>
      </c>
      <c r="AM61" s="29">
        <v>6.8</v>
      </c>
      <c r="AN61" s="29">
        <f t="shared" si="18"/>
        <v>0.5</v>
      </c>
      <c r="AO61" s="29">
        <f t="shared" si="19"/>
        <v>0.5</v>
      </c>
      <c r="AP61" s="29">
        <v>5.3</v>
      </c>
      <c r="AQ61" s="29">
        <v>6.7</v>
      </c>
      <c r="AR61" s="29">
        <f t="shared" si="20"/>
        <v>1.4000000000000004</v>
      </c>
      <c r="AS61" s="29">
        <f t="shared" si="21"/>
        <v>1.4000000000000004</v>
      </c>
      <c r="AT61">
        <v>-1</v>
      </c>
      <c r="AU61">
        <v>-0.1</v>
      </c>
      <c r="AV61" s="29">
        <f t="shared" si="22"/>
        <v>0.9</v>
      </c>
      <c r="AW61" s="29">
        <f t="shared" si="23"/>
        <v>0.9</v>
      </c>
      <c r="AX61" s="55">
        <v>1.1</v>
      </c>
      <c r="AY61" s="29">
        <v>0.9</v>
      </c>
      <c r="AZ61" s="29">
        <f t="shared" si="24"/>
        <v>-0.20000000000000007</v>
      </c>
      <c r="BA61" s="29">
        <f t="shared" si="25"/>
        <v>0.20000000000000007</v>
      </c>
      <c r="BB61" s="29">
        <v>-0.7</v>
      </c>
      <c r="BC61" s="29">
        <v>-1.6</v>
      </c>
      <c r="BD61" s="29">
        <f t="shared" si="26"/>
        <v>-0.9000000000000001</v>
      </c>
      <c r="BE61" s="29">
        <f t="shared" si="27"/>
        <v>0.9000000000000001</v>
      </c>
      <c r="BF61">
        <v>-1.8</v>
      </c>
      <c r="BG61">
        <v>-2.5</v>
      </c>
      <c r="BH61" s="29">
        <f t="shared" si="28"/>
        <v>-0.7</v>
      </c>
      <c r="BI61" s="29">
        <f t="shared" si="29"/>
        <v>0.7</v>
      </c>
      <c r="BJ61" s="55">
        <v>3.4</v>
      </c>
      <c r="BK61" s="29">
        <v>2.9</v>
      </c>
      <c r="BL61" s="29">
        <f t="shared" si="30"/>
        <v>-0.5</v>
      </c>
      <c r="BM61" s="29">
        <f t="shared" si="31"/>
        <v>0.5</v>
      </c>
      <c r="BN61" s="29">
        <v>5.4</v>
      </c>
      <c r="BO61" s="29">
        <v>5.4</v>
      </c>
      <c r="BP61" s="29">
        <f t="shared" si="32"/>
        <v>0</v>
      </c>
      <c r="BQ61" s="29">
        <f t="shared" si="33"/>
        <v>0</v>
      </c>
      <c r="BR61">
        <v>2</v>
      </c>
      <c r="BS61">
        <v>2.4</v>
      </c>
      <c r="BT61" s="29">
        <f t="shared" si="34"/>
        <v>0.3999999999999999</v>
      </c>
      <c r="BU61" s="29">
        <f t="shared" si="35"/>
        <v>0.3999999999999999</v>
      </c>
    </row>
    <row r="62" spans="1:73" ht="12.75">
      <c r="A62" s="29" t="s">
        <v>324</v>
      </c>
      <c r="B62" s="29">
        <v>3</v>
      </c>
      <c r="C62" s="29">
        <v>3</v>
      </c>
      <c r="D62" s="29">
        <f t="shared" si="0"/>
        <v>0</v>
      </c>
      <c r="E62" s="29">
        <f t="shared" si="1"/>
        <v>0</v>
      </c>
      <c r="F62" s="29">
        <v>4.5</v>
      </c>
      <c r="G62" s="29">
        <v>4.9</v>
      </c>
      <c r="H62" s="29">
        <f t="shared" si="2"/>
        <v>0.40000000000000036</v>
      </c>
      <c r="I62" s="29">
        <f t="shared" si="3"/>
        <v>0.40000000000000036</v>
      </c>
      <c r="J62">
        <v>1.5</v>
      </c>
      <c r="K62">
        <v>1.8</v>
      </c>
      <c r="L62" s="29">
        <f t="shared" si="4"/>
        <v>0.30000000000000004</v>
      </c>
      <c r="M62" s="29">
        <f t="shared" si="5"/>
        <v>0.30000000000000004</v>
      </c>
      <c r="N62" s="55">
        <v>2.8</v>
      </c>
      <c r="O62" s="29">
        <v>2.8</v>
      </c>
      <c r="P62" s="29">
        <f t="shared" si="6"/>
        <v>0</v>
      </c>
      <c r="Q62" s="29">
        <f t="shared" si="7"/>
        <v>0</v>
      </c>
      <c r="R62" s="29">
        <v>4.5</v>
      </c>
      <c r="S62" s="29">
        <v>4.9</v>
      </c>
      <c r="T62" s="29">
        <f t="shared" si="8"/>
        <v>0.40000000000000036</v>
      </c>
      <c r="U62" s="29">
        <f t="shared" si="9"/>
        <v>0.40000000000000036</v>
      </c>
      <c r="V62">
        <v>1.7</v>
      </c>
      <c r="W62">
        <v>2</v>
      </c>
      <c r="X62" s="29">
        <f t="shared" si="10"/>
        <v>0.30000000000000004</v>
      </c>
      <c r="Y62" s="29">
        <f t="shared" si="11"/>
        <v>0.30000000000000004</v>
      </c>
      <c r="Z62" s="55">
        <v>4.9</v>
      </c>
      <c r="AA62" s="29">
        <v>4</v>
      </c>
      <c r="AB62" s="29">
        <f t="shared" si="12"/>
        <v>-0.9000000000000004</v>
      </c>
      <c r="AC62" s="29">
        <f t="shared" si="13"/>
        <v>0.9000000000000004</v>
      </c>
      <c r="AD62" s="29">
        <v>2.2</v>
      </c>
      <c r="AE62" s="29">
        <v>2.5</v>
      </c>
      <c r="AF62" s="29">
        <f t="shared" si="14"/>
        <v>0.2999999999999998</v>
      </c>
      <c r="AG62" s="29">
        <f t="shared" si="15"/>
        <v>0.2999999999999998</v>
      </c>
      <c r="AH62">
        <v>-2.6</v>
      </c>
      <c r="AI62">
        <v>-1.4</v>
      </c>
      <c r="AJ62" s="29">
        <f t="shared" si="16"/>
        <v>1.2000000000000002</v>
      </c>
      <c r="AK62" s="29">
        <f t="shared" si="17"/>
        <v>1.2000000000000002</v>
      </c>
      <c r="AL62" s="55">
        <v>7.9</v>
      </c>
      <c r="AM62" s="29">
        <v>6.8</v>
      </c>
      <c r="AN62" s="29">
        <f t="shared" si="18"/>
        <v>-1.1000000000000005</v>
      </c>
      <c r="AO62" s="29">
        <f t="shared" si="19"/>
        <v>1.1000000000000005</v>
      </c>
      <c r="AP62" s="29">
        <v>4.8</v>
      </c>
      <c r="AQ62" s="29">
        <v>5.2</v>
      </c>
      <c r="AR62" s="29">
        <f t="shared" si="20"/>
        <v>0.40000000000000036</v>
      </c>
      <c r="AS62" s="29">
        <f t="shared" si="21"/>
        <v>0.40000000000000036</v>
      </c>
      <c r="AT62">
        <v>-2.9</v>
      </c>
      <c r="AU62">
        <v>-1.4</v>
      </c>
      <c r="AV62" s="29">
        <f t="shared" si="22"/>
        <v>1.5</v>
      </c>
      <c r="AW62" s="29">
        <f t="shared" si="23"/>
        <v>1.5</v>
      </c>
      <c r="AX62" s="55">
        <v>1.2</v>
      </c>
      <c r="AY62" s="29">
        <v>0.5</v>
      </c>
      <c r="AZ62" s="29">
        <f t="shared" si="24"/>
        <v>-0.7</v>
      </c>
      <c r="BA62" s="29">
        <f t="shared" si="25"/>
        <v>0.7</v>
      </c>
      <c r="BB62" s="29">
        <v>-0.9</v>
      </c>
      <c r="BC62" s="29">
        <v>-1</v>
      </c>
      <c r="BD62" s="29">
        <f t="shared" si="26"/>
        <v>-0.09999999999999998</v>
      </c>
      <c r="BE62" s="29">
        <f t="shared" si="27"/>
        <v>0.09999999999999998</v>
      </c>
      <c r="BF62">
        <v>-2.1</v>
      </c>
      <c r="BG62">
        <v>-1.5</v>
      </c>
      <c r="BH62" s="29">
        <f t="shared" si="28"/>
        <v>0.6000000000000001</v>
      </c>
      <c r="BI62" s="29">
        <f t="shared" si="29"/>
        <v>0.6000000000000001</v>
      </c>
      <c r="BJ62" s="55">
        <v>3.7</v>
      </c>
      <c r="BK62" s="29">
        <v>4.2</v>
      </c>
      <c r="BL62" s="29">
        <f t="shared" si="30"/>
        <v>0.5</v>
      </c>
      <c r="BM62" s="29">
        <f t="shared" si="31"/>
        <v>0.5</v>
      </c>
      <c r="BN62" s="29">
        <v>5.4</v>
      </c>
      <c r="BO62" s="29">
        <v>6.5</v>
      </c>
      <c r="BP62" s="29">
        <f t="shared" si="32"/>
        <v>1.0999999999999996</v>
      </c>
      <c r="BQ62" s="29">
        <f t="shared" si="33"/>
        <v>1.0999999999999996</v>
      </c>
      <c r="BR62">
        <v>1.6</v>
      </c>
      <c r="BS62">
        <v>2.3</v>
      </c>
      <c r="BT62" s="29">
        <f t="shared" si="34"/>
        <v>0.6999999999999997</v>
      </c>
      <c r="BU62" s="29">
        <f t="shared" si="35"/>
        <v>0.6999999999999997</v>
      </c>
    </row>
    <row r="63" spans="1:73" ht="12.75">
      <c r="A63" s="29" t="s">
        <v>325</v>
      </c>
      <c r="B63" s="29">
        <v>3.2</v>
      </c>
      <c r="C63" s="29">
        <v>3</v>
      </c>
      <c r="D63" s="29">
        <f t="shared" si="0"/>
        <v>-0.20000000000000018</v>
      </c>
      <c r="E63" s="29">
        <f t="shared" si="1"/>
        <v>0.20000000000000018</v>
      </c>
      <c r="F63" s="29">
        <v>4.7</v>
      </c>
      <c r="G63" s="29">
        <v>5.1</v>
      </c>
      <c r="H63" s="29">
        <f t="shared" si="2"/>
        <v>0.39999999999999947</v>
      </c>
      <c r="I63" s="29">
        <f t="shared" si="3"/>
        <v>0.39999999999999947</v>
      </c>
      <c r="J63">
        <v>1.4</v>
      </c>
      <c r="K63">
        <v>2.1</v>
      </c>
      <c r="L63" s="29">
        <f t="shared" si="4"/>
        <v>0.7000000000000002</v>
      </c>
      <c r="M63" s="29">
        <f t="shared" si="5"/>
        <v>0.7000000000000002</v>
      </c>
      <c r="N63" s="55">
        <v>2.9</v>
      </c>
      <c r="O63" s="29">
        <v>2.6</v>
      </c>
      <c r="P63" s="29">
        <f t="shared" si="6"/>
        <v>-0.2999999999999998</v>
      </c>
      <c r="Q63" s="29">
        <f t="shared" si="7"/>
        <v>0.2999999999999998</v>
      </c>
      <c r="R63" s="29">
        <v>4.7</v>
      </c>
      <c r="S63" s="29">
        <v>5.1</v>
      </c>
      <c r="T63" s="29">
        <f t="shared" si="8"/>
        <v>0.39999999999999947</v>
      </c>
      <c r="U63" s="29">
        <f t="shared" si="9"/>
        <v>0.39999999999999947</v>
      </c>
      <c r="V63">
        <v>1.7</v>
      </c>
      <c r="W63">
        <v>2.4</v>
      </c>
      <c r="X63" s="29">
        <f t="shared" si="10"/>
        <v>0.7</v>
      </c>
      <c r="Y63" s="29">
        <f t="shared" si="11"/>
        <v>0.7</v>
      </c>
      <c r="Z63" s="55">
        <v>5.3</v>
      </c>
      <c r="AA63" s="29">
        <v>4</v>
      </c>
      <c r="AB63" s="29">
        <f t="shared" si="12"/>
        <v>-1.2999999999999998</v>
      </c>
      <c r="AC63" s="29">
        <f t="shared" si="13"/>
        <v>1.2999999999999998</v>
      </c>
      <c r="AD63" s="29">
        <v>2.7</v>
      </c>
      <c r="AE63" s="29">
        <v>3</v>
      </c>
      <c r="AF63" s="29">
        <f t="shared" si="14"/>
        <v>0.2999999999999998</v>
      </c>
      <c r="AG63" s="29">
        <f t="shared" si="15"/>
        <v>0.2999999999999998</v>
      </c>
      <c r="AH63">
        <v>-2.5</v>
      </c>
      <c r="AI63">
        <v>-0.9</v>
      </c>
      <c r="AJ63" s="29">
        <f t="shared" si="16"/>
        <v>1.6</v>
      </c>
      <c r="AK63" s="29">
        <f t="shared" si="17"/>
        <v>1.6</v>
      </c>
      <c r="AL63" s="55">
        <v>8.8</v>
      </c>
      <c r="AM63" s="29">
        <v>7.1</v>
      </c>
      <c r="AN63" s="29">
        <f t="shared" si="18"/>
        <v>-1.700000000000001</v>
      </c>
      <c r="AO63" s="29">
        <f t="shared" si="19"/>
        <v>1.700000000000001</v>
      </c>
      <c r="AP63" s="29">
        <v>5.8</v>
      </c>
      <c r="AQ63" s="29">
        <v>6.2</v>
      </c>
      <c r="AR63" s="29">
        <f t="shared" si="20"/>
        <v>0.40000000000000036</v>
      </c>
      <c r="AS63" s="29">
        <f t="shared" si="21"/>
        <v>0.40000000000000036</v>
      </c>
      <c r="AT63">
        <v>-2.8</v>
      </c>
      <c r="AU63">
        <v>-0.9</v>
      </c>
      <c r="AV63" s="29">
        <f t="shared" si="22"/>
        <v>1.9</v>
      </c>
      <c r="AW63" s="29">
        <f t="shared" si="23"/>
        <v>1.9</v>
      </c>
      <c r="AX63" s="55">
        <v>1.1</v>
      </c>
      <c r="AY63" s="29">
        <v>0</v>
      </c>
      <c r="AZ63" s="29">
        <f t="shared" si="24"/>
        <v>-1.1</v>
      </c>
      <c r="BA63" s="29">
        <f t="shared" si="25"/>
        <v>1.1</v>
      </c>
      <c r="BB63" s="29">
        <v>-1</v>
      </c>
      <c r="BC63" s="29">
        <v>-0.9</v>
      </c>
      <c r="BD63" s="29">
        <f t="shared" si="26"/>
        <v>0.09999999999999998</v>
      </c>
      <c r="BE63" s="29">
        <f t="shared" si="27"/>
        <v>0.09999999999999998</v>
      </c>
      <c r="BF63">
        <v>-2</v>
      </c>
      <c r="BG63">
        <v>-0.9</v>
      </c>
      <c r="BH63" s="29">
        <f t="shared" si="28"/>
        <v>1.1</v>
      </c>
      <c r="BI63" s="29">
        <f t="shared" si="29"/>
        <v>1.1</v>
      </c>
      <c r="BJ63" s="55">
        <v>3.8</v>
      </c>
      <c r="BK63" s="29">
        <v>3.7</v>
      </c>
      <c r="BL63" s="29">
        <f t="shared" si="30"/>
        <v>-0.09999999999999964</v>
      </c>
      <c r="BM63" s="29">
        <f t="shared" si="31"/>
        <v>0.09999999999999964</v>
      </c>
      <c r="BN63" s="29">
        <v>5.5</v>
      </c>
      <c r="BO63" s="29">
        <v>6.3</v>
      </c>
      <c r="BP63" s="29">
        <f t="shared" si="32"/>
        <v>0.7999999999999998</v>
      </c>
      <c r="BQ63" s="29">
        <f t="shared" si="33"/>
        <v>0.7999999999999998</v>
      </c>
      <c r="BR63">
        <v>1.6</v>
      </c>
      <c r="BS63">
        <v>2.6</v>
      </c>
      <c r="BT63" s="29">
        <f t="shared" si="34"/>
        <v>1</v>
      </c>
      <c r="BU63" s="29">
        <f t="shared" si="35"/>
        <v>1</v>
      </c>
    </row>
    <row r="64" spans="1:73" ht="12.75">
      <c r="A64" s="29" t="s">
        <v>326</v>
      </c>
      <c r="B64" s="29">
        <v>3</v>
      </c>
      <c r="C64" s="29">
        <v>2.4</v>
      </c>
      <c r="D64" s="29">
        <f t="shared" si="0"/>
        <v>-0.6000000000000001</v>
      </c>
      <c r="E64" s="29">
        <f t="shared" si="1"/>
        <v>0.6000000000000001</v>
      </c>
      <c r="F64" s="29">
        <v>4.6</v>
      </c>
      <c r="G64" s="29">
        <v>5.2</v>
      </c>
      <c r="H64" s="29">
        <f t="shared" si="2"/>
        <v>0.6000000000000005</v>
      </c>
      <c r="I64" s="29">
        <f t="shared" si="3"/>
        <v>0.6000000000000005</v>
      </c>
      <c r="J64">
        <v>1.6</v>
      </c>
      <c r="K64">
        <v>2.7</v>
      </c>
      <c r="L64" s="29">
        <f t="shared" si="4"/>
        <v>1.1</v>
      </c>
      <c r="M64" s="29">
        <f t="shared" si="5"/>
        <v>1.1</v>
      </c>
      <c r="N64" s="55">
        <v>2.9</v>
      </c>
      <c r="O64" s="29">
        <v>2.2</v>
      </c>
      <c r="P64" s="29">
        <f t="shared" si="6"/>
        <v>-0.6999999999999997</v>
      </c>
      <c r="Q64" s="29">
        <f t="shared" si="7"/>
        <v>0.6999999999999997</v>
      </c>
      <c r="R64" s="29">
        <v>4.7</v>
      </c>
      <c r="S64" s="29">
        <v>5.2</v>
      </c>
      <c r="T64" s="29">
        <f t="shared" si="8"/>
        <v>0.5</v>
      </c>
      <c r="U64" s="29">
        <f t="shared" si="9"/>
        <v>0.5</v>
      </c>
      <c r="V64">
        <v>1.8</v>
      </c>
      <c r="W64">
        <v>2.9</v>
      </c>
      <c r="X64" s="29">
        <f t="shared" si="10"/>
        <v>1.0999999999999999</v>
      </c>
      <c r="Y64" s="29">
        <f t="shared" si="11"/>
        <v>1.0999999999999999</v>
      </c>
      <c r="Z64" s="55">
        <v>4.9</v>
      </c>
      <c r="AA64" s="29">
        <v>2.2</v>
      </c>
      <c r="AB64" s="29">
        <f t="shared" si="12"/>
        <v>-2.7</v>
      </c>
      <c r="AC64" s="29">
        <f t="shared" si="13"/>
        <v>2.7</v>
      </c>
      <c r="AD64" s="29">
        <v>3.4</v>
      </c>
      <c r="AE64" s="29">
        <v>3.1</v>
      </c>
      <c r="AF64" s="29">
        <f t="shared" si="14"/>
        <v>-0.2999999999999998</v>
      </c>
      <c r="AG64" s="29">
        <f t="shared" si="15"/>
        <v>0.2999999999999998</v>
      </c>
      <c r="AH64">
        <v>-1.4</v>
      </c>
      <c r="AI64">
        <v>0.8</v>
      </c>
      <c r="AJ64" s="29">
        <f t="shared" si="16"/>
        <v>2.2</v>
      </c>
      <c r="AK64" s="29">
        <f t="shared" si="17"/>
        <v>2.2</v>
      </c>
      <c r="AL64" s="55">
        <v>7.3</v>
      </c>
      <c r="AM64" s="29">
        <v>4.7</v>
      </c>
      <c r="AN64" s="29">
        <f t="shared" si="18"/>
        <v>-2.5999999999999996</v>
      </c>
      <c r="AO64" s="29">
        <f t="shared" si="19"/>
        <v>2.5999999999999996</v>
      </c>
      <c r="AP64" s="29">
        <v>6.2</v>
      </c>
      <c r="AQ64" s="29">
        <v>6.2</v>
      </c>
      <c r="AR64" s="29">
        <f t="shared" si="20"/>
        <v>0</v>
      </c>
      <c r="AS64" s="29">
        <f t="shared" si="21"/>
        <v>0</v>
      </c>
      <c r="AT64">
        <v>-1</v>
      </c>
      <c r="AU64">
        <v>1.5</v>
      </c>
      <c r="AV64" s="29">
        <f t="shared" si="22"/>
        <v>2.5</v>
      </c>
      <c r="AW64" s="29">
        <f t="shared" si="23"/>
        <v>2.5</v>
      </c>
      <c r="AX64" s="55">
        <v>2</v>
      </c>
      <c r="AY64" s="29">
        <v>-0.8</v>
      </c>
      <c r="AZ64" s="29">
        <f t="shared" si="24"/>
        <v>-2.8</v>
      </c>
      <c r="BA64" s="29">
        <f t="shared" si="25"/>
        <v>2.8</v>
      </c>
      <c r="BB64" s="29">
        <v>-0.1</v>
      </c>
      <c r="BC64" s="29">
        <v>-1.1</v>
      </c>
      <c r="BD64" s="29">
        <f t="shared" si="26"/>
        <v>-1</v>
      </c>
      <c r="BE64" s="29">
        <f t="shared" si="27"/>
        <v>1</v>
      </c>
      <c r="BF64">
        <v>-2.1</v>
      </c>
      <c r="BG64">
        <v>-0.2</v>
      </c>
      <c r="BH64" s="29">
        <f t="shared" si="28"/>
        <v>1.9000000000000001</v>
      </c>
      <c r="BI64" s="29">
        <f t="shared" si="29"/>
        <v>1.9000000000000001</v>
      </c>
      <c r="BJ64" s="55">
        <v>3.8</v>
      </c>
      <c r="BK64" s="29">
        <v>2.2</v>
      </c>
      <c r="BL64" s="29">
        <f t="shared" si="30"/>
        <v>-1.5999999999999996</v>
      </c>
      <c r="BM64" s="29">
        <f t="shared" si="31"/>
        <v>1.5999999999999996</v>
      </c>
      <c r="BN64" s="29">
        <v>5.7</v>
      </c>
      <c r="BO64" s="29">
        <v>5.3</v>
      </c>
      <c r="BP64" s="29">
        <f t="shared" si="32"/>
        <v>-0.40000000000000036</v>
      </c>
      <c r="BQ64" s="29">
        <f t="shared" si="33"/>
        <v>0.40000000000000036</v>
      </c>
      <c r="BR64">
        <v>1.8</v>
      </c>
      <c r="BS64">
        <v>3.1</v>
      </c>
      <c r="BT64" s="29">
        <f t="shared" si="34"/>
        <v>1.3</v>
      </c>
      <c r="BU64" s="29">
        <f t="shared" si="35"/>
        <v>1.3</v>
      </c>
    </row>
    <row r="65" spans="1:73" ht="12.75">
      <c r="A65" s="29" t="s">
        <v>327</v>
      </c>
      <c r="B65" s="29">
        <v>3.3</v>
      </c>
      <c r="C65" s="29">
        <v>3.5</v>
      </c>
      <c r="D65" s="29">
        <f t="shared" si="0"/>
        <v>0.20000000000000018</v>
      </c>
      <c r="E65" s="29">
        <f t="shared" si="1"/>
        <v>0.20000000000000018</v>
      </c>
      <c r="F65" s="29">
        <v>4.7</v>
      </c>
      <c r="G65" s="29">
        <v>5.3</v>
      </c>
      <c r="H65" s="29">
        <f t="shared" si="2"/>
        <v>0.5999999999999996</v>
      </c>
      <c r="I65" s="29">
        <f t="shared" si="3"/>
        <v>0.5999999999999996</v>
      </c>
      <c r="J65">
        <v>1.4</v>
      </c>
      <c r="K65">
        <v>1.7</v>
      </c>
      <c r="L65" s="29">
        <f t="shared" si="4"/>
        <v>0.30000000000000004</v>
      </c>
      <c r="M65" s="29">
        <f t="shared" si="5"/>
        <v>0.30000000000000004</v>
      </c>
      <c r="N65" s="55">
        <v>3.3</v>
      </c>
      <c r="O65" s="29">
        <v>3.5</v>
      </c>
      <c r="P65" s="29">
        <f t="shared" si="6"/>
        <v>0.20000000000000018</v>
      </c>
      <c r="Q65" s="29">
        <f t="shared" si="7"/>
        <v>0.20000000000000018</v>
      </c>
      <c r="R65" s="29">
        <v>4.8</v>
      </c>
      <c r="S65" s="29">
        <v>5.3</v>
      </c>
      <c r="T65" s="29">
        <f t="shared" si="8"/>
        <v>0.5</v>
      </c>
      <c r="U65" s="29">
        <f t="shared" si="9"/>
        <v>0.5</v>
      </c>
      <c r="V65">
        <v>1.4</v>
      </c>
      <c r="W65">
        <v>1.8</v>
      </c>
      <c r="X65" s="29">
        <f t="shared" si="10"/>
        <v>0.40000000000000013</v>
      </c>
      <c r="Y65" s="29">
        <f t="shared" si="11"/>
        <v>0.40000000000000013</v>
      </c>
      <c r="Z65" s="55">
        <v>6.9</v>
      </c>
      <c r="AA65" s="29">
        <v>4.4</v>
      </c>
      <c r="AB65" s="29">
        <f t="shared" si="12"/>
        <v>-2.5</v>
      </c>
      <c r="AC65" s="29">
        <f t="shared" si="13"/>
        <v>2.5</v>
      </c>
      <c r="AD65" s="29">
        <v>4.8</v>
      </c>
      <c r="AE65" s="29">
        <v>3.4</v>
      </c>
      <c r="AF65" s="29">
        <f t="shared" si="14"/>
        <v>-1.4</v>
      </c>
      <c r="AG65" s="29">
        <f t="shared" si="15"/>
        <v>1.4</v>
      </c>
      <c r="AH65">
        <v>-2</v>
      </c>
      <c r="AI65">
        <v>-1</v>
      </c>
      <c r="AJ65" s="29">
        <f t="shared" si="16"/>
        <v>1</v>
      </c>
      <c r="AK65" s="29">
        <f t="shared" si="17"/>
        <v>1</v>
      </c>
      <c r="AL65" s="55">
        <v>9</v>
      </c>
      <c r="AM65" s="29">
        <v>5</v>
      </c>
      <c r="AN65" s="29">
        <f t="shared" si="18"/>
        <v>-4</v>
      </c>
      <c r="AO65" s="29">
        <f t="shared" si="19"/>
        <v>4</v>
      </c>
      <c r="AP65" s="29">
        <v>7</v>
      </c>
      <c r="AQ65" s="29">
        <v>4.5</v>
      </c>
      <c r="AR65" s="29">
        <f t="shared" si="20"/>
        <v>-2.5</v>
      </c>
      <c r="AS65" s="29">
        <f t="shared" si="21"/>
        <v>2.5</v>
      </c>
      <c r="AT65">
        <v>-1.8</v>
      </c>
      <c r="AU65">
        <v>-0.5</v>
      </c>
      <c r="AV65" s="29">
        <f t="shared" si="22"/>
        <v>1.3</v>
      </c>
      <c r="AW65" s="29">
        <f t="shared" si="23"/>
        <v>1.3</v>
      </c>
      <c r="AX65" s="55">
        <v>4.3</v>
      </c>
      <c r="AY65" s="29">
        <v>3.7</v>
      </c>
      <c r="AZ65" s="29">
        <f t="shared" si="24"/>
        <v>-0.5999999999999996</v>
      </c>
      <c r="BA65" s="29">
        <f t="shared" si="25"/>
        <v>0.5999999999999996</v>
      </c>
      <c r="BB65" s="29">
        <v>2</v>
      </c>
      <c r="BC65" s="29">
        <v>1.9</v>
      </c>
      <c r="BD65" s="29">
        <f t="shared" si="26"/>
        <v>-0.10000000000000009</v>
      </c>
      <c r="BE65" s="29">
        <f t="shared" si="27"/>
        <v>0.10000000000000009</v>
      </c>
      <c r="BF65">
        <v>-2.2</v>
      </c>
      <c r="BG65">
        <v>-1.7</v>
      </c>
      <c r="BH65" s="29">
        <f t="shared" si="28"/>
        <v>0.5000000000000002</v>
      </c>
      <c r="BI65" s="29">
        <f t="shared" si="29"/>
        <v>0.5000000000000002</v>
      </c>
      <c r="BJ65" s="55">
        <v>4.2</v>
      </c>
      <c r="BK65" s="29">
        <v>3.5</v>
      </c>
      <c r="BL65" s="29">
        <f t="shared" si="30"/>
        <v>-0.7000000000000002</v>
      </c>
      <c r="BM65" s="29">
        <f t="shared" si="31"/>
        <v>0.7000000000000002</v>
      </c>
      <c r="BN65" s="29">
        <v>6.1</v>
      </c>
      <c r="BO65" s="29">
        <v>6</v>
      </c>
      <c r="BP65" s="29">
        <f t="shared" si="32"/>
        <v>-0.09999999999999964</v>
      </c>
      <c r="BQ65" s="29">
        <f t="shared" si="33"/>
        <v>0.09999999999999964</v>
      </c>
      <c r="BR65">
        <v>1.8</v>
      </c>
      <c r="BS65">
        <v>2.5</v>
      </c>
      <c r="BT65" s="29">
        <f t="shared" si="34"/>
        <v>0.7</v>
      </c>
      <c r="BU65" s="29">
        <f t="shared" si="35"/>
        <v>0.7</v>
      </c>
    </row>
    <row r="66" spans="1:73" ht="12.75">
      <c r="A66" s="29" t="s">
        <v>328</v>
      </c>
      <c r="B66" s="29">
        <v>3.5</v>
      </c>
      <c r="C66" s="29">
        <v>2</v>
      </c>
      <c r="D66" s="29">
        <f t="shared" si="0"/>
        <v>-1.5</v>
      </c>
      <c r="E66" s="29">
        <f t="shared" si="1"/>
        <v>1.5</v>
      </c>
      <c r="F66" s="29">
        <v>5.7</v>
      </c>
      <c r="G66" s="29">
        <v>4.5</v>
      </c>
      <c r="H66" s="29">
        <f t="shared" si="2"/>
        <v>-1.2000000000000002</v>
      </c>
      <c r="I66" s="29">
        <f t="shared" si="3"/>
        <v>1.2000000000000002</v>
      </c>
      <c r="J66">
        <v>2.2</v>
      </c>
      <c r="K66">
        <v>2.4</v>
      </c>
      <c r="L66" s="29">
        <f t="shared" si="4"/>
        <v>0.19999999999999973</v>
      </c>
      <c r="M66" s="29">
        <f t="shared" si="5"/>
        <v>0.19999999999999973</v>
      </c>
      <c r="N66" s="55">
        <v>3.7</v>
      </c>
      <c r="O66" s="29">
        <v>2</v>
      </c>
      <c r="P66" s="29">
        <f t="shared" si="6"/>
        <v>-1.7000000000000002</v>
      </c>
      <c r="Q66" s="29">
        <f t="shared" si="7"/>
        <v>1.7000000000000002</v>
      </c>
      <c r="R66" s="29">
        <v>5.8</v>
      </c>
      <c r="S66" s="29">
        <v>4.4</v>
      </c>
      <c r="T66" s="29">
        <f t="shared" si="8"/>
        <v>-1.3999999999999995</v>
      </c>
      <c r="U66" s="29">
        <f t="shared" si="9"/>
        <v>1.3999999999999995</v>
      </c>
      <c r="V66">
        <v>2</v>
      </c>
      <c r="W66">
        <v>2.3</v>
      </c>
      <c r="X66" s="29">
        <f t="shared" si="10"/>
        <v>0.2999999999999998</v>
      </c>
      <c r="Y66" s="29">
        <f t="shared" si="11"/>
        <v>0.2999999999999998</v>
      </c>
      <c r="Z66" s="55">
        <v>6.8</v>
      </c>
      <c r="AA66" s="29">
        <v>4.8</v>
      </c>
      <c r="AB66" s="29">
        <f t="shared" si="12"/>
        <v>-2</v>
      </c>
      <c r="AC66" s="29">
        <f t="shared" si="13"/>
        <v>2</v>
      </c>
      <c r="AD66" s="29">
        <v>5.7</v>
      </c>
      <c r="AE66" s="29">
        <v>4</v>
      </c>
      <c r="AF66" s="29">
        <f t="shared" si="14"/>
        <v>-1.7000000000000002</v>
      </c>
      <c r="AG66" s="29">
        <f t="shared" si="15"/>
        <v>1.7000000000000002</v>
      </c>
      <c r="AH66">
        <v>-1</v>
      </c>
      <c r="AI66">
        <v>-0.8</v>
      </c>
      <c r="AJ66" s="29">
        <f t="shared" si="16"/>
        <v>0.19999999999999996</v>
      </c>
      <c r="AK66" s="29">
        <f t="shared" si="17"/>
        <v>0.19999999999999996</v>
      </c>
      <c r="AL66" s="55">
        <v>9.1</v>
      </c>
      <c r="AM66" s="29">
        <v>6</v>
      </c>
      <c r="AN66" s="29">
        <f t="shared" si="18"/>
        <v>-3.0999999999999996</v>
      </c>
      <c r="AO66" s="29">
        <f t="shared" si="19"/>
        <v>3.0999999999999996</v>
      </c>
      <c r="AP66" s="29">
        <v>8.7</v>
      </c>
      <c r="AQ66" s="29">
        <v>6.2</v>
      </c>
      <c r="AR66" s="29">
        <f t="shared" si="20"/>
        <v>-2.499999999999999</v>
      </c>
      <c r="AS66" s="29">
        <f t="shared" si="21"/>
        <v>2.499999999999999</v>
      </c>
      <c r="AT66">
        <v>-0.4</v>
      </c>
      <c r="AU66">
        <v>0.2</v>
      </c>
      <c r="AV66" s="29">
        <f t="shared" si="22"/>
        <v>0.6000000000000001</v>
      </c>
      <c r="AW66" s="29">
        <f t="shared" si="23"/>
        <v>0.6000000000000001</v>
      </c>
      <c r="AX66" s="55">
        <v>3.9</v>
      </c>
      <c r="AY66" s="29">
        <v>3.4</v>
      </c>
      <c r="AZ66" s="29">
        <f t="shared" si="24"/>
        <v>-0.5</v>
      </c>
      <c r="BA66" s="29">
        <f t="shared" si="25"/>
        <v>0.5</v>
      </c>
      <c r="BB66" s="29">
        <v>1.9</v>
      </c>
      <c r="BC66" s="29">
        <v>0.8</v>
      </c>
      <c r="BD66" s="29">
        <f t="shared" si="26"/>
        <v>-1.0999999999999999</v>
      </c>
      <c r="BE66" s="29">
        <f t="shared" si="27"/>
        <v>1.0999999999999999</v>
      </c>
      <c r="BF66">
        <v>-1.9</v>
      </c>
      <c r="BG66">
        <v>-2.5</v>
      </c>
      <c r="BH66" s="29">
        <f t="shared" si="28"/>
        <v>-0.6000000000000001</v>
      </c>
      <c r="BI66" s="29">
        <f t="shared" si="29"/>
        <v>0.6000000000000001</v>
      </c>
      <c r="BJ66" s="55">
        <v>4</v>
      </c>
      <c r="BK66" s="29">
        <v>3.4</v>
      </c>
      <c r="BL66" s="29">
        <f t="shared" si="30"/>
        <v>-0.6000000000000001</v>
      </c>
      <c r="BM66" s="29">
        <f t="shared" si="31"/>
        <v>0.6000000000000001</v>
      </c>
      <c r="BN66" s="29">
        <v>6.5</v>
      </c>
      <c r="BO66" s="29">
        <v>6.1</v>
      </c>
      <c r="BP66" s="29">
        <f t="shared" si="32"/>
        <v>-0.40000000000000036</v>
      </c>
      <c r="BQ66" s="29">
        <f t="shared" si="33"/>
        <v>0.40000000000000036</v>
      </c>
      <c r="BR66">
        <v>2.3</v>
      </c>
      <c r="BS66">
        <v>2.7</v>
      </c>
      <c r="BT66" s="29">
        <f t="shared" si="34"/>
        <v>0.40000000000000036</v>
      </c>
      <c r="BU66" s="29">
        <f t="shared" si="35"/>
        <v>0.40000000000000036</v>
      </c>
    </row>
    <row r="67" spans="1:73" ht="12.75">
      <c r="A67" s="29" t="s">
        <v>329</v>
      </c>
      <c r="B67" s="29">
        <v>5</v>
      </c>
      <c r="C67" s="29">
        <v>3.8</v>
      </c>
      <c r="D67" s="29">
        <f t="shared" si="0"/>
        <v>-1.2000000000000002</v>
      </c>
      <c r="E67" s="29">
        <f t="shared" si="1"/>
        <v>1.2000000000000002</v>
      </c>
      <c r="F67" s="29">
        <v>6.9</v>
      </c>
      <c r="G67" s="29">
        <v>5.4</v>
      </c>
      <c r="H67" s="29">
        <f t="shared" si="2"/>
        <v>-1.5</v>
      </c>
      <c r="I67" s="29">
        <f t="shared" si="3"/>
        <v>1.5</v>
      </c>
      <c r="J67">
        <v>1.7</v>
      </c>
      <c r="K67">
        <v>1.5</v>
      </c>
      <c r="L67" s="29">
        <f t="shared" si="4"/>
        <v>-0.19999999999999996</v>
      </c>
      <c r="M67" s="29">
        <f t="shared" si="5"/>
        <v>0.19999999999999996</v>
      </c>
      <c r="N67" s="55">
        <v>5.1</v>
      </c>
      <c r="O67" s="29">
        <v>3.7</v>
      </c>
      <c r="P67" s="29">
        <f t="shared" si="6"/>
        <v>-1.3999999999999995</v>
      </c>
      <c r="Q67" s="29">
        <f t="shared" si="7"/>
        <v>1.3999999999999995</v>
      </c>
      <c r="R67" s="29">
        <v>7</v>
      </c>
      <c r="S67" s="29">
        <v>5.3</v>
      </c>
      <c r="T67" s="29">
        <f t="shared" si="8"/>
        <v>-1.7000000000000002</v>
      </c>
      <c r="U67" s="29">
        <f t="shared" si="9"/>
        <v>1.7000000000000002</v>
      </c>
      <c r="V67">
        <v>1.8</v>
      </c>
      <c r="W67">
        <v>1.5</v>
      </c>
      <c r="X67" s="29">
        <f t="shared" si="10"/>
        <v>-0.30000000000000004</v>
      </c>
      <c r="Y67" s="29">
        <f t="shared" si="11"/>
        <v>0.30000000000000004</v>
      </c>
      <c r="Z67" s="55">
        <v>6.9</v>
      </c>
      <c r="AA67" s="29">
        <v>5.3</v>
      </c>
      <c r="AB67" s="29">
        <f t="shared" si="12"/>
        <v>-1.6000000000000005</v>
      </c>
      <c r="AC67" s="29">
        <f t="shared" si="13"/>
        <v>1.6000000000000005</v>
      </c>
      <c r="AD67" s="29">
        <v>6.4</v>
      </c>
      <c r="AE67" s="29">
        <v>4.3</v>
      </c>
      <c r="AF67" s="29">
        <f t="shared" si="14"/>
        <v>-2.1000000000000005</v>
      </c>
      <c r="AG67" s="29">
        <f t="shared" si="15"/>
        <v>2.1000000000000005</v>
      </c>
      <c r="AH67">
        <v>-0.4</v>
      </c>
      <c r="AI67">
        <v>-0.9</v>
      </c>
      <c r="AJ67" s="29">
        <f t="shared" si="16"/>
        <v>-0.5</v>
      </c>
      <c r="AK67" s="29">
        <f t="shared" si="17"/>
        <v>0.5</v>
      </c>
      <c r="AL67" s="55">
        <v>9.5</v>
      </c>
      <c r="AM67" s="29">
        <v>5.6</v>
      </c>
      <c r="AN67" s="29">
        <f t="shared" si="18"/>
        <v>-3.9000000000000004</v>
      </c>
      <c r="AO67" s="29">
        <f t="shared" si="19"/>
        <v>3.9000000000000004</v>
      </c>
      <c r="AP67" s="29">
        <v>10.2</v>
      </c>
      <c r="AQ67" s="29">
        <v>6.2</v>
      </c>
      <c r="AR67" s="29">
        <f t="shared" si="20"/>
        <v>-3.999999999999999</v>
      </c>
      <c r="AS67" s="29">
        <f t="shared" si="21"/>
        <v>3.999999999999999</v>
      </c>
      <c r="AT67">
        <v>0.7</v>
      </c>
      <c r="AU67">
        <v>0.6</v>
      </c>
      <c r="AV67" s="29">
        <f t="shared" si="22"/>
        <v>-0.09999999999999998</v>
      </c>
      <c r="AW67" s="29">
        <f t="shared" si="23"/>
        <v>0.09999999999999998</v>
      </c>
      <c r="AX67" s="55">
        <v>3.8</v>
      </c>
      <c r="AY67" s="29">
        <v>5</v>
      </c>
      <c r="AZ67" s="29">
        <f t="shared" si="24"/>
        <v>1.2000000000000002</v>
      </c>
      <c r="BA67" s="29">
        <f t="shared" si="25"/>
        <v>1.2000000000000002</v>
      </c>
      <c r="BB67" s="29">
        <v>1.6</v>
      </c>
      <c r="BC67" s="29">
        <v>1.3</v>
      </c>
      <c r="BD67" s="29">
        <f t="shared" si="26"/>
        <v>-0.30000000000000004</v>
      </c>
      <c r="BE67" s="29">
        <f t="shared" si="27"/>
        <v>0.30000000000000004</v>
      </c>
      <c r="BF67">
        <v>-2.1</v>
      </c>
      <c r="BG67">
        <v>-3.5</v>
      </c>
      <c r="BH67" s="29">
        <f t="shared" si="28"/>
        <v>-1.4</v>
      </c>
      <c r="BI67" s="29">
        <f t="shared" si="29"/>
        <v>1.4</v>
      </c>
      <c r="BJ67" s="55">
        <v>4.8</v>
      </c>
      <c r="BK67" s="29">
        <v>3.4</v>
      </c>
      <c r="BL67" s="29">
        <f t="shared" si="30"/>
        <v>-1.4</v>
      </c>
      <c r="BM67" s="29">
        <f t="shared" si="31"/>
        <v>1.4</v>
      </c>
      <c r="BN67" s="29">
        <v>7.1</v>
      </c>
      <c r="BO67" s="29">
        <v>5.5</v>
      </c>
      <c r="BP67" s="29">
        <f t="shared" si="32"/>
        <v>-1.5999999999999996</v>
      </c>
      <c r="BQ67" s="29">
        <f t="shared" si="33"/>
        <v>1.5999999999999996</v>
      </c>
      <c r="BR67">
        <v>2.2</v>
      </c>
      <c r="BS67">
        <v>2</v>
      </c>
      <c r="BT67" s="29">
        <f t="shared" si="34"/>
        <v>-0.20000000000000018</v>
      </c>
      <c r="BU67" s="29">
        <f t="shared" si="35"/>
        <v>0.20000000000000018</v>
      </c>
    </row>
    <row r="68" spans="1:73" ht="12.75">
      <c r="A68" s="29" t="s">
        <v>330</v>
      </c>
      <c r="B68" s="29">
        <v>4.8</v>
      </c>
      <c r="C68" s="29">
        <v>2.9</v>
      </c>
      <c r="D68" s="29">
        <f t="shared" si="0"/>
        <v>-1.9</v>
      </c>
      <c r="E68" s="29">
        <f t="shared" si="1"/>
        <v>1.9</v>
      </c>
      <c r="F68" s="29">
        <v>6.1</v>
      </c>
      <c r="G68" s="29">
        <v>3.8</v>
      </c>
      <c r="H68" s="29">
        <f t="shared" si="2"/>
        <v>-2.3</v>
      </c>
      <c r="I68" s="29">
        <f t="shared" si="3"/>
        <v>2.3</v>
      </c>
      <c r="J68">
        <v>1.2</v>
      </c>
      <c r="K68">
        <v>0.9</v>
      </c>
      <c r="L68" s="29">
        <f t="shared" si="4"/>
        <v>-0.29999999999999993</v>
      </c>
      <c r="M68" s="29">
        <f t="shared" si="5"/>
        <v>0.29999999999999993</v>
      </c>
      <c r="N68" s="55">
        <v>5</v>
      </c>
      <c r="O68" s="29">
        <v>2.8</v>
      </c>
      <c r="P68" s="29">
        <f t="shared" si="6"/>
        <v>-2.2</v>
      </c>
      <c r="Q68" s="29">
        <f t="shared" si="7"/>
        <v>2.2</v>
      </c>
      <c r="R68" s="29">
        <v>6.1</v>
      </c>
      <c r="S68" s="29">
        <v>3.6</v>
      </c>
      <c r="T68" s="29">
        <f t="shared" si="8"/>
        <v>-2.4999999999999996</v>
      </c>
      <c r="U68" s="29">
        <f t="shared" si="9"/>
        <v>2.4999999999999996</v>
      </c>
      <c r="V68">
        <v>1.1</v>
      </c>
      <c r="W68">
        <v>0.8</v>
      </c>
      <c r="X68" s="29">
        <f t="shared" si="10"/>
        <v>-0.30000000000000004</v>
      </c>
      <c r="Y68" s="29">
        <f t="shared" si="11"/>
        <v>0.30000000000000004</v>
      </c>
      <c r="Z68" s="55">
        <v>7.5</v>
      </c>
      <c r="AA68" s="29">
        <v>5.1</v>
      </c>
      <c r="AB68" s="29">
        <f t="shared" si="12"/>
        <v>-2.4000000000000004</v>
      </c>
      <c r="AC68" s="29">
        <f t="shared" si="13"/>
        <v>2.4000000000000004</v>
      </c>
      <c r="AD68" s="29">
        <v>6.3</v>
      </c>
      <c r="AE68" s="29">
        <v>3.3</v>
      </c>
      <c r="AF68" s="29">
        <f t="shared" si="14"/>
        <v>-3</v>
      </c>
      <c r="AG68" s="29">
        <f t="shared" si="15"/>
        <v>3</v>
      </c>
      <c r="AH68">
        <v>-1.2</v>
      </c>
      <c r="AI68">
        <v>-1.7</v>
      </c>
      <c r="AJ68" s="29">
        <f t="shared" si="16"/>
        <v>-0.5</v>
      </c>
      <c r="AK68" s="29">
        <f t="shared" si="17"/>
        <v>0.5</v>
      </c>
      <c r="AL68" s="55">
        <v>10.9</v>
      </c>
      <c r="AM68" s="29">
        <v>5.7</v>
      </c>
      <c r="AN68" s="29">
        <f t="shared" si="18"/>
        <v>-5.2</v>
      </c>
      <c r="AO68" s="29">
        <f t="shared" si="19"/>
        <v>5.2</v>
      </c>
      <c r="AP68" s="29">
        <v>9.9</v>
      </c>
      <c r="AQ68" s="29">
        <v>4.4</v>
      </c>
      <c r="AR68" s="29">
        <f t="shared" si="20"/>
        <v>-5.5</v>
      </c>
      <c r="AS68" s="29">
        <f t="shared" si="21"/>
        <v>5.5</v>
      </c>
      <c r="AT68">
        <v>-0.9</v>
      </c>
      <c r="AU68">
        <v>-1.2</v>
      </c>
      <c r="AV68" s="29">
        <f t="shared" si="22"/>
        <v>-0.29999999999999993</v>
      </c>
      <c r="AW68" s="29">
        <f t="shared" si="23"/>
        <v>0.29999999999999993</v>
      </c>
      <c r="AX68" s="55">
        <v>3.2</v>
      </c>
      <c r="AY68" s="29">
        <v>4.1</v>
      </c>
      <c r="AZ68" s="29">
        <f t="shared" si="24"/>
        <v>0.8999999999999995</v>
      </c>
      <c r="BA68" s="29">
        <f t="shared" si="25"/>
        <v>0.8999999999999995</v>
      </c>
      <c r="BB68" s="29">
        <v>1.5</v>
      </c>
      <c r="BC68" s="29">
        <v>1.4</v>
      </c>
      <c r="BD68" s="29">
        <f t="shared" si="26"/>
        <v>-0.10000000000000009</v>
      </c>
      <c r="BE68" s="29">
        <f t="shared" si="27"/>
        <v>0.10000000000000009</v>
      </c>
      <c r="BF68">
        <v>-1.6</v>
      </c>
      <c r="BG68">
        <v>-2.6</v>
      </c>
      <c r="BH68" s="29">
        <f t="shared" si="28"/>
        <v>-1</v>
      </c>
      <c r="BI68" s="29">
        <f t="shared" si="29"/>
        <v>1</v>
      </c>
      <c r="BJ68" s="55">
        <v>4.8</v>
      </c>
      <c r="BK68" s="29">
        <v>4.1</v>
      </c>
      <c r="BL68" s="29">
        <f t="shared" si="30"/>
        <v>-0.7000000000000002</v>
      </c>
      <c r="BM68" s="29">
        <f t="shared" si="31"/>
        <v>0.7000000000000002</v>
      </c>
      <c r="BN68" s="29">
        <v>6.5</v>
      </c>
      <c r="BO68" s="29">
        <v>5.6</v>
      </c>
      <c r="BP68" s="29">
        <f t="shared" si="32"/>
        <v>-0.9000000000000004</v>
      </c>
      <c r="BQ68" s="29">
        <f t="shared" si="33"/>
        <v>0.9000000000000004</v>
      </c>
      <c r="BR68">
        <v>1.7</v>
      </c>
      <c r="BS68">
        <v>1.4</v>
      </c>
      <c r="BT68" s="29">
        <f t="shared" si="34"/>
        <v>-0.30000000000000004</v>
      </c>
      <c r="BU68" s="29">
        <f t="shared" si="35"/>
        <v>0.30000000000000004</v>
      </c>
    </row>
    <row r="69" spans="1:73" ht="12.75">
      <c r="A69" s="29" t="s">
        <v>331</v>
      </c>
      <c r="B69" s="29">
        <v>3.6</v>
      </c>
      <c r="C69" s="29">
        <v>2.3</v>
      </c>
      <c r="D69" s="29">
        <f t="shared" si="0"/>
        <v>-1.3000000000000003</v>
      </c>
      <c r="E69" s="29">
        <f t="shared" si="1"/>
        <v>1.3000000000000003</v>
      </c>
      <c r="F69" s="29">
        <v>3.8</v>
      </c>
      <c r="G69" s="29">
        <v>2.2</v>
      </c>
      <c r="H69" s="29">
        <f t="shared" si="2"/>
        <v>-1.5999999999999996</v>
      </c>
      <c r="I69" s="29">
        <f t="shared" si="3"/>
        <v>1.5999999999999996</v>
      </c>
      <c r="J69">
        <v>0.2</v>
      </c>
      <c r="K69">
        <v>-0.1</v>
      </c>
      <c r="L69" s="29">
        <f t="shared" si="4"/>
        <v>-0.30000000000000004</v>
      </c>
      <c r="M69" s="29">
        <f t="shared" si="5"/>
        <v>0.30000000000000004</v>
      </c>
      <c r="N69" s="55">
        <v>3.4</v>
      </c>
      <c r="O69" s="29">
        <v>2</v>
      </c>
      <c r="P69" s="29">
        <f t="shared" si="6"/>
        <v>-1.4</v>
      </c>
      <c r="Q69" s="29">
        <f t="shared" si="7"/>
        <v>1.4</v>
      </c>
      <c r="R69" s="29">
        <v>3.8</v>
      </c>
      <c r="S69" s="29">
        <v>2.1</v>
      </c>
      <c r="T69" s="29">
        <f t="shared" si="8"/>
        <v>-1.6999999999999997</v>
      </c>
      <c r="U69" s="29">
        <f t="shared" si="9"/>
        <v>1.6999999999999997</v>
      </c>
      <c r="V69">
        <v>0.3</v>
      </c>
      <c r="W69">
        <v>0.1</v>
      </c>
      <c r="X69" s="29">
        <f t="shared" si="10"/>
        <v>-0.19999999999999998</v>
      </c>
      <c r="Y69" s="29">
        <f t="shared" si="11"/>
        <v>0.19999999999999998</v>
      </c>
      <c r="Z69" s="55">
        <v>6.5</v>
      </c>
      <c r="AA69" s="29">
        <v>3.4</v>
      </c>
      <c r="AB69" s="29">
        <f t="shared" si="12"/>
        <v>-3.1</v>
      </c>
      <c r="AC69" s="29">
        <f t="shared" si="13"/>
        <v>3.1</v>
      </c>
      <c r="AD69" s="29">
        <v>4.1</v>
      </c>
      <c r="AE69" s="29">
        <v>0.8</v>
      </c>
      <c r="AF69" s="29">
        <f t="shared" si="14"/>
        <v>-3.3</v>
      </c>
      <c r="AG69" s="29">
        <f t="shared" si="15"/>
        <v>3.3</v>
      </c>
      <c r="AH69">
        <v>-2.3</v>
      </c>
      <c r="AI69">
        <v>-2.5</v>
      </c>
      <c r="AJ69" s="29">
        <f t="shared" si="16"/>
        <v>-0.20000000000000018</v>
      </c>
      <c r="AK69" s="29">
        <f t="shared" si="17"/>
        <v>0.20000000000000018</v>
      </c>
      <c r="AL69" s="55">
        <v>10</v>
      </c>
      <c r="AM69" s="29">
        <v>3.9</v>
      </c>
      <c r="AN69" s="29">
        <f t="shared" si="18"/>
        <v>-6.1</v>
      </c>
      <c r="AO69" s="29">
        <f t="shared" si="19"/>
        <v>6.1</v>
      </c>
      <c r="AP69" s="29">
        <v>7.9</v>
      </c>
      <c r="AQ69" s="29">
        <v>2</v>
      </c>
      <c r="AR69" s="29">
        <f t="shared" si="20"/>
        <v>-5.9</v>
      </c>
      <c r="AS69" s="29">
        <f t="shared" si="21"/>
        <v>5.9</v>
      </c>
      <c r="AT69">
        <v>-1.9</v>
      </c>
      <c r="AU69">
        <v>-1.8</v>
      </c>
      <c r="AV69" s="29">
        <f t="shared" si="22"/>
        <v>0.09999999999999987</v>
      </c>
      <c r="AW69" s="29">
        <f t="shared" si="23"/>
        <v>0.09999999999999987</v>
      </c>
      <c r="AX69" s="55">
        <v>2.4</v>
      </c>
      <c r="AY69" s="29">
        <v>2.5</v>
      </c>
      <c r="AZ69" s="29">
        <f t="shared" si="24"/>
        <v>0.10000000000000009</v>
      </c>
      <c r="BA69" s="29">
        <f t="shared" si="25"/>
        <v>0.10000000000000009</v>
      </c>
      <c r="BB69" s="29">
        <v>-0.5</v>
      </c>
      <c r="BC69" s="29">
        <v>-1.3</v>
      </c>
      <c r="BD69" s="29">
        <f t="shared" si="26"/>
        <v>-0.8</v>
      </c>
      <c r="BE69" s="29">
        <f t="shared" si="27"/>
        <v>0.8</v>
      </c>
      <c r="BF69">
        <v>-2.8</v>
      </c>
      <c r="BG69">
        <v>-3.7</v>
      </c>
      <c r="BH69" s="29">
        <f t="shared" si="28"/>
        <v>-0.9000000000000004</v>
      </c>
      <c r="BI69" s="29">
        <f t="shared" si="29"/>
        <v>0.9000000000000004</v>
      </c>
      <c r="BJ69" s="55">
        <v>3.3</v>
      </c>
      <c r="BK69" s="29">
        <v>3.1</v>
      </c>
      <c r="BL69" s="29">
        <f t="shared" si="30"/>
        <v>-0.19999999999999973</v>
      </c>
      <c r="BM69" s="29">
        <f t="shared" si="31"/>
        <v>0.19999999999999973</v>
      </c>
      <c r="BN69" s="29">
        <v>4</v>
      </c>
      <c r="BO69" s="29">
        <v>3.7</v>
      </c>
      <c r="BP69" s="29">
        <f t="shared" si="32"/>
        <v>-0.2999999999999998</v>
      </c>
      <c r="BQ69" s="29">
        <f t="shared" si="33"/>
        <v>0.2999999999999998</v>
      </c>
      <c r="BR69">
        <v>0.7</v>
      </c>
      <c r="BS69">
        <v>0.5</v>
      </c>
      <c r="BT69" s="29">
        <f t="shared" si="34"/>
        <v>-0.19999999999999996</v>
      </c>
      <c r="BU69" s="29">
        <f t="shared" si="35"/>
        <v>0.19999999999999996</v>
      </c>
    </row>
    <row r="70" spans="1:73" ht="12.75">
      <c r="A70" s="29" t="s">
        <v>332</v>
      </c>
      <c r="B70" s="29">
        <v>3</v>
      </c>
      <c r="C70" s="29">
        <v>2.6</v>
      </c>
      <c r="D70" s="29">
        <f t="shared" si="0"/>
        <v>-0.3999999999999999</v>
      </c>
      <c r="E70" s="29">
        <f t="shared" si="1"/>
        <v>0.3999999999999999</v>
      </c>
      <c r="F70" s="29">
        <v>2.8</v>
      </c>
      <c r="G70" s="29">
        <v>1.8</v>
      </c>
      <c r="H70" s="29">
        <f t="shared" si="2"/>
        <v>-0.9999999999999998</v>
      </c>
      <c r="I70" s="29">
        <f t="shared" si="3"/>
        <v>0.9999999999999998</v>
      </c>
      <c r="J70">
        <v>-0.2</v>
      </c>
      <c r="K70">
        <v>-0.8</v>
      </c>
      <c r="L70" s="29">
        <f t="shared" si="4"/>
        <v>-0.6000000000000001</v>
      </c>
      <c r="M70" s="29">
        <f t="shared" si="5"/>
        <v>0.6000000000000001</v>
      </c>
      <c r="N70" s="55">
        <v>2.8</v>
      </c>
      <c r="O70" s="29">
        <v>2.4</v>
      </c>
      <c r="P70" s="29">
        <f t="shared" si="6"/>
        <v>-0.3999999999999999</v>
      </c>
      <c r="Q70" s="29">
        <f t="shared" si="7"/>
        <v>0.3999999999999999</v>
      </c>
      <c r="R70" s="29">
        <v>2.8</v>
      </c>
      <c r="S70" s="29">
        <v>1.9</v>
      </c>
      <c r="T70" s="29">
        <f t="shared" si="8"/>
        <v>-0.8999999999999999</v>
      </c>
      <c r="U70" s="29">
        <f t="shared" si="9"/>
        <v>0.8999999999999999</v>
      </c>
      <c r="V70">
        <v>0.1</v>
      </c>
      <c r="W70">
        <v>-0.5</v>
      </c>
      <c r="X70" s="29">
        <f t="shared" si="10"/>
        <v>-0.6</v>
      </c>
      <c r="Y70" s="29">
        <f t="shared" si="11"/>
        <v>0.6</v>
      </c>
      <c r="Z70" s="55">
        <v>4.7</v>
      </c>
      <c r="AA70" s="29">
        <v>1.6</v>
      </c>
      <c r="AB70" s="29">
        <f t="shared" si="12"/>
        <v>-3.1</v>
      </c>
      <c r="AC70" s="29">
        <f t="shared" si="13"/>
        <v>3.1</v>
      </c>
      <c r="AD70" s="29">
        <v>1</v>
      </c>
      <c r="AE70" s="29">
        <v>-2.2</v>
      </c>
      <c r="AF70" s="29">
        <f t="shared" si="14"/>
        <v>-3.2</v>
      </c>
      <c r="AG70" s="29">
        <f t="shared" si="15"/>
        <v>3.2</v>
      </c>
      <c r="AH70">
        <v>-3.5</v>
      </c>
      <c r="AI70">
        <v>-3.7</v>
      </c>
      <c r="AJ70" s="29">
        <f t="shared" si="16"/>
        <v>-0.20000000000000018</v>
      </c>
      <c r="AK70" s="29">
        <f t="shared" si="17"/>
        <v>0.20000000000000018</v>
      </c>
      <c r="AL70" s="55">
        <v>7</v>
      </c>
      <c r="AM70" s="29">
        <v>0.9</v>
      </c>
      <c r="AN70" s="29">
        <f t="shared" si="18"/>
        <v>-6.1</v>
      </c>
      <c r="AO70" s="29">
        <f t="shared" si="19"/>
        <v>6.1</v>
      </c>
      <c r="AP70" s="29">
        <v>3.2</v>
      </c>
      <c r="AQ70" s="29">
        <v>-2.5</v>
      </c>
      <c r="AR70" s="29">
        <f t="shared" si="20"/>
        <v>-5.7</v>
      </c>
      <c r="AS70" s="29">
        <f t="shared" si="21"/>
        <v>5.7</v>
      </c>
      <c r="AT70">
        <v>-3.5</v>
      </c>
      <c r="AU70">
        <v>-3.4</v>
      </c>
      <c r="AV70" s="29">
        <f t="shared" si="22"/>
        <v>0.10000000000000009</v>
      </c>
      <c r="AW70" s="29">
        <f t="shared" si="23"/>
        <v>0.10000000000000009</v>
      </c>
      <c r="AX70" s="55">
        <v>1.8</v>
      </c>
      <c r="AY70" s="29">
        <v>2.3</v>
      </c>
      <c r="AZ70" s="29">
        <f t="shared" si="24"/>
        <v>0.4999999999999998</v>
      </c>
      <c r="BA70" s="29">
        <f t="shared" si="25"/>
        <v>0.4999999999999998</v>
      </c>
      <c r="BB70" s="29">
        <v>-1.7</v>
      </c>
      <c r="BC70" s="29">
        <v>-2.2</v>
      </c>
      <c r="BD70" s="29">
        <f t="shared" si="26"/>
        <v>-0.5000000000000002</v>
      </c>
      <c r="BE70" s="29">
        <f t="shared" si="27"/>
        <v>0.5000000000000002</v>
      </c>
      <c r="BF70">
        <v>-3.5</v>
      </c>
      <c r="BG70">
        <v>-4.4</v>
      </c>
      <c r="BH70" s="29">
        <f t="shared" si="28"/>
        <v>-0.9000000000000004</v>
      </c>
      <c r="BI70" s="29">
        <f t="shared" si="29"/>
        <v>0.9000000000000004</v>
      </c>
      <c r="BJ70" s="55">
        <v>2.5</v>
      </c>
      <c r="BK70" s="29">
        <v>1.7</v>
      </c>
      <c r="BL70" s="29">
        <f t="shared" si="30"/>
        <v>-0.8</v>
      </c>
      <c r="BM70" s="29">
        <f t="shared" si="31"/>
        <v>0.8</v>
      </c>
      <c r="BN70" s="29">
        <v>2.6</v>
      </c>
      <c r="BO70" s="29">
        <v>1.1</v>
      </c>
      <c r="BP70" s="29">
        <f t="shared" si="32"/>
        <v>-1.5</v>
      </c>
      <c r="BQ70" s="29">
        <f t="shared" si="33"/>
        <v>1.5</v>
      </c>
      <c r="BR70">
        <v>0.1</v>
      </c>
      <c r="BS70">
        <v>-0.6</v>
      </c>
      <c r="BT70" s="29">
        <f t="shared" si="34"/>
        <v>-0.7</v>
      </c>
      <c r="BU70" s="29">
        <f t="shared" si="35"/>
        <v>0.7</v>
      </c>
    </row>
    <row r="71" spans="1:73" ht="12.75">
      <c r="A71" s="29" t="s">
        <v>333</v>
      </c>
      <c r="B71" s="29">
        <v>1.7</v>
      </c>
      <c r="C71" s="29">
        <v>2.1</v>
      </c>
      <c r="D71" s="29">
        <f t="shared" si="0"/>
        <v>0.40000000000000013</v>
      </c>
      <c r="E71" s="29">
        <f t="shared" si="1"/>
        <v>0.40000000000000013</v>
      </c>
      <c r="F71" s="29">
        <v>1.1</v>
      </c>
      <c r="G71" s="29">
        <v>0.2</v>
      </c>
      <c r="H71" s="29">
        <f t="shared" si="2"/>
        <v>-0.9000000000000001</v>
      </c>
      <c r="I71" s="29">
        <f t="shared" si="3"/>
        <v>0.9000000000000001</v>
      </c>
      <c r="J71">
        <v>-0.6</v>
      </c>
      <c r="K71">
        <v>-1.8</v>
      </c>
      <c r="L71" s="29">
        <f t="shared" si="4"/>
        <v>-1.2000000000000002</v>
      </c>
      <c r="M71" s="29">
        <f t="shared" si="5"/>
        <v>1.2000000000000002</v>
      </c>
      <c r="N71" s="55">
        <v>1.6</v>
      </c>
      <c r="O71" s="29">
        <v>2</v>
      </c>
      <c r="P71" s="29">
        <f t="shared" si="6"/>
        <v>0.3999999999999999</v>
      </c>
      <c r="Q71" s="29">
        <f t="shared" si="7"/>
        <v>0.3999999999999999</v>
      </c>
      <c r="R71" s="29">
        <v>1.1</v>
      </c>
      <c r="S71" s="29">
        <v>0.4</v>
      </c>
      <c r="T71" s="29">
        <f t="shared" si="8"/>
        <v>-0.7000000000000001</v>
      </c>
      <c r="U71" s="29">
        <f t="shared" si="9"/>
        <v>0.7000000000000001</v>
      </c>
      <c r="V71">
        <v>-0.5</v>
      </c>
      <c r="W71">
        <v>-1.7</v>
      </c>
      <c r="X71" s="29">
        <f t="shared" si="10"/>
        <v>-1.2</v>
      </c>
      <c r="Y71" s="29">
        <f t="shared" si="11"/>
        <v>1.2</v>
      </c>
      <c r="Z71" s="55">
        <v>1.9</v>
      </c>
      <c r="AA71" s="29">
        <v>1.5</v>
      </c>
      <c r="AB71" s="29">
        <f t="shared" si="12"/>
        <v>-0.3999999999999999</v>
      </c>
      <c r="AC71" s="29">
        <f t="shared" si="13"/>
        <v>0.3999999999999999</v>
      </c>
      <c r="AD71" s="29">
        <v>-3</v>
      </c>
      <c r="AE71" s="29">
        <v>-4.5</v>
      </c>
      <c r="AF71" s="29">
        <f t="shared" si="14"/>
        <v>-1.5</v>
      </c>
      <c r="AG71" s="29">
        <f t="shared" si="15"/>
        <v>1.5</v>
      </c>
      <c r="AH71">
        <v>-4.8</v>
      </c>
      <c r="AI71">
        <v>-5.9</v>
      </c>
      <c r="AJ71" s="29">
        <f t="shared" si="16"/>
        <v>-1.1000000000000005</v>
      </c>
      <c r="AK71" s="29">
        <f t="shared" si="17"/>
        <v>1.1000000000000005</v>
      </c>
      <c r="AL71" s="55">
        <v>3.1</v>
      </c>
      <c r="AM71" s="29">
        <v>0.7</v>
      </c>
      <c r="AN71" s="29">
        <f t="shared" si="18"/>
        <v>-2.4000000000000004</v>
      </c>
      <c r="AO71" s="29">
        <f t="shared" si="19"/>
        <v>2.4000000000000004</v>
      </c>
      <c r="AP71" s="29">
        <v>-2.1</v>
      </c>
      <c r="AQ71" s="29">
        <v>-5.4</v>
      </c>
      <c r="AR71" s="29">
        <f t="shared" si="20"/>
        <v>-3.3000000000000003</v>
      </c>
      <c r="AS71" s="29">
        <f t="shared" si="21"/>
        <v>3.3000000000000003</v>
      </c>
      <c r="AT71">
        <v>-5.1</v>
      </c>
      <c r="AU71">
        <v>-6.1</v>
      </c>
      <c r="AV71" s="29">
        <f t="shared" si="22"/>
        <v>-1</v>
      </c>
      <c r="AW71" s="29">
        <f t="shared" si="23"/>
        <v>1</v>
      </c>
      <c r="AX71" s="55">
        <v>0.3</v>
      </c>
      <c r="AY71" s="29">
        <v>2</v>
      </c>
      <c r="AZ71" s="29">
        <f t="shared" si="24"/>
        <v>1.7</v>
      </c>
      <c r="BA71" s="29">
        <f t="shared" si="25"/>
        <v>1.7</v>
      </c>
      <c r="BB71" s="29">
        <v>-4.2</v>
      </c>
      <c r="BC71" s="29">
        <v>-3.5</v>
      </c>
      <c r="BD71" s="29">
        <f t="shared" si="26"/>
        <v>0.7000000000000002</v>
      </c>
      <c r="BE71" s="29">
        <f t="shared" si="27"/>
        <v>0.7000000000000002</v>
      </c>
      <c r="BF71">
        <v>-4.4</v>
      </c>
      <c r="BG71">
        <v>-5.4</v>
      </c>
      <c r="BH71" s="29">
        <f t="shared" si="28"/>
        <v>-1</v>
      </c>
      <c r="BI71" s="29">
        <f t="shared" si="29"/>
        <v>1</v>
      </c>
      <c r="BJ71" s="55">
        <v>2.2</v>
      </c>
      <c r="BK71" s="29">
        <v>1.9</v>
      </c>
      <c r="BL71" s="29">
        <f t="shared" si="30"/>
        <v>-0.30000000000000027</v>
      </c>
      <c r="BM71" s="29">
        <f t="shared" si="31"/>
        <v>0.30000000000000027</v>
      </c>
      <c r="BN71" s="29">
        <v>1.6</v>
      </c>
      <c r="BO71" s="29">
        <v>0</v>
      </c>
      <c r="BP71" s="29">
        <f t="shared" si="32"/>
        <v>-1.6</v>
      </c>
      <c r="BQ71" s="29">
        <f t="shared" si="33"/>
        <v>1.6</v>
      </c>
      <c r="BR71">
        <v>-0.6</v>
      </c>
      <c r="BS71">
        <v>-1.9</v>
      </c>
      <c r="BT71" s="29">
        <f t="shared" si="34"/>
        <v>-1.2999999999999998</v>
      </c>
      <c r="BU71" s="29">
        <f t="shared" si="35"/>
        <v>1.2999999999999998</v>
      </c>
    </row>
    <row r="72" spans="1:73" ht="12.75">
      <c r="A72" s="29" t="s">
        <v>334</v>
      </c>
      <c r="B72" s="29">
        <v>1.9</v>
      </c>
      <c r="C72" s="29">
        <v>2.7</v>
      </c>
      <c r="D72" s="29">
        <f t="shared" si="0"/>
        <v>0.8000000000000003</v>
      </c>
      <c r="E72" s="29">
        <f t="shared" si="1"/>
        <v>0.8000000000000003</v>
      </c>
      <c r="F72" s="29">
        <v>0.4</v>
      </c>
      <c r="G72" s="29">
        <v>-0.4</v>
      </c>
      <c r="H72" s="29">
        <f t="shared" si="2"/>
        <v>-0.8</v>
      </c>
      <c r="I72" s="29">
        <f t="shared" si="3"/>
        <v>0.8</v>
      </c>
      <c r="J72">
        <v>-1.5</v>
      </c>
      <c r="K72">
        <v>-2.9</v>
      </c>
      <c r="L72" s="29">
        <f t="shared" si="4"/>
        <v>-1.4</v>
      </c>
      <c r="M72" s="29">
        <f t="shared" si="5"/>
        <v>1.4</v>
      </c>
      <c r="N72" s="55">
        <v>1.8</v>
      </c>
      <c r="O72" s="29">
        <v>2.6</v>
      </c>
      <c r="P72" s="29">
        <f t="shared" si="6"/>
        <v>0.8</v>
      </c>
      <c r="Q72" s="29">
        <f t="shared" si="7"/>
        <v>0.8</v>
      </c>
      <c r="R72" s="29">
        <v>0.4</v>
      </c>
      <c r="S72" s="29">
        <v>-0.2</v>
      </c>
      <c r="T72" s="29">
        <f t="shared" si="8"/>
        <v>-0.6000000000000001</v>
      </c>
      <c r="U72" s="29">
        <f t="shared" si="9"/>
        <v>0.6000000000000001</v>
      </c>
      <c r="V72">
        <v>-1.4</v>
      </c>
      <c r="W72">
        <v>-2.7</v>
      </c>
      <c r="X72" s="29">
        <f t="shared" si="10"/>
        <v>-1.3000000000000003</v>
      </c>
      <c r="Y72" s="29">
        <f t="shared" si="11"/>
        <v>1.3000000000000003</v>
      </c>
      <c r="Z72" s="55">
        <v>0.9</v>
      </c>
      <c r="AA72" s="29">
        <v>2.1</v>
      </c>
      <c r="AB72" s="29">
        <f t="shared" si="12"/>
        <v>1.2000000000000002</v>
      </c>
      <c r="AC72" s="29">
        <f t="shared" si="13"/>
        <v>1.2000000000000002</v>
      </c>
      <c r="AD72" s="29">
        <v>-5.3</v>
      </c>
      <c r="AE72" s="29">
        <v>-5.7</v>
      </c>
      <c r="AF72" s="29">
        <f t="shared" si="14"/>
        <v>-0.40000000000000036</v>
      </c>
      <c r="AG72" s="29">
        <f t="shared" si="15"/>
        <v>0.40000000000000036</v>
      </c>
      <c r="AH72">
        <v>-6.2</v>
      </c>
      <c r="AI72">
        <v>-7.6</v>
      </c>
      <c r="AJ72" s="29">
        <f t="shared" si="16"/>
        <v>-1.3999999999999995</v>
      </c>
      <c r="AK72" s="29">
        <f t="shared" si="17"/>
        <v>1.3999999999999995</v>
      </c>
      <c r="AL72" s="55">
        <v>1.4</v>
      </c>
      <c r="AM72" s="29">
        <v>1.4</v>
      </c>
      <c r="AN72" s="29">
        <f t="shared" si="18"/>
        <v>0</v>
      </c>
      <c r="AO72" s="29">
        <f t="shared" si="19"/>
        <v>0</v>
      </c>
      <c r="AP72" s="29">
        <v>-5.8</v>
      </c>
      <c r="AQ72" s="29">
        <v>-7.3</v>
      </c>
      <c r="AR72" s="29">
        <f t="shared" si="20"/>
        <v>-1.5</v>
      </c>
      <c r="AS72" s="29">
        <f t="shared" si="21"/>
        <v>1.5</v>
      </c>
      <c r="AT72">
        <v>-7.1</v>
      </c>
      <c r="AU72">
        <v>-8.7</v>
      </c>
      <c r="AV72" s="29">
        <f t="shared" si="22"/>
        <v>-1.5999999999999996</v>
      </c>
      <c r="AW72" s="29">
        <f t="shared" si="23"/>
        <v>1.5999999999999996</v>
      </c>
      <c r="AX72" s="55">
        <v>-0.1</v>
      </c>
      <c r="AY72" s="29">
        <v>2.4</v>
      </c>
      <c r="AZ72" s="29">
        <f t="shared" si="24"/>
        <v>2.5</v>
      </c>
      <c r="BA72" s="29">
        <f t="shared" si="25"/>
        <v>2.5</v>
      </c>
      <c r="BB72" s="29">
        <v>-4.8</v>
      </c>
      <c r="BC72" s="29">
        <v>-3.6</v>
      </c>
      <c r="BD72" s="29">
        <f t="shared" si="26"/>
        <v>1.1999999999999997</v>
      </c>
      <c r="BE72" s="29">
        <f t="shared" si="27"/>
        <v>1.1999999999999997</v>
      </c>
      <c r="BF72">
        <v>-4.8</v>
      </c>
      <c r="BG72">
        <v>-5.9</v>
      </c>
      <c r="BH72" s="29">
        <f t="shared" si="28"/>
        <v>-1.1000000000000005</v>
      </c>
      <c r="BI72" s="29">
        <f t="shared" si="29"/>
        <v>1.1000000000000005</v>
      </c>
      <c r="BJ72" s="55">
        <v>1.7</v>
      </c>
      <c r="BK72" s="29">
        <v>1.4</v>
      </c>
      <c r="BL72" s="29">
        <f t="shared" si="30"/>
        <v>-0.30000000000000004</v>
      </c>
      <c r="BM72" s="29">
        <f t="shared" si="31"/>
        <v>0.30000000000000004</v>
      </c>
      <c r="BN72" s="29">
        <v>0.1</v>
      </c>
      <c r="BO72" s="29">
        <v>-2</v>
      </c>
      <c r="BP72" s="29">
        <f t="shared" si="32"/>
        <v>-2.1</v>
      </c>
      <c r="BQ72" s="29">
        <f t="shared" si="33"/>
        <v>2.1</v>
      </c>
      <c r="BR72">
        <v>-1.5</v>
      </c>
      <c r="BS72">
        <v>-3.3</v>
      </c>
      <c r="BT72" s="29">
        <f t="shared" si="34"/>
        <v>-1.7999999999999998</v>
      </c>
      <c r="BU72" s="29">
        <f t="shared" si="35"/>
        <v>1.7999999999999998</v>
      </c>
    </row>
    <row r="73" spans="1:73" ht="12.75">
      <c r="A73" s="29" t="s">
        <v>335</v>
      </c>
      <c r="B73" s="29">
        <v>1.5</v>
      </c>
      <c r="C73" s="29">
        <v>3.2</v>
      </c>
      <c r="D73" s="29">
        <f aca="true" t="shared" si="36" ref="D73:D89">C73-B73</f>
        <v>1.7000000000000002</v>
      </c>
      <c r="E73" s="29">
        <f aca="true" t="shared" si="37" ref="E73:E89">ABS(D73)</f>
        <v>1.7000000000000002</v>
      </c>
      <c r="F73" s="29">
        <v>-0.5</v>
      </c>
      <c r="G73" s="29">
        <v>-0.4</v>
      </c>
      <c r="H73" s="29">
        <f aca="true" t="shared" si="38" ref="H73:H89">G73-F73</f>
        <v>0.09999999999999998</v>
      </c>
      <c r="I73" s="29">
        <f aca="true" t="shared" si="39" ref="I73:I89">ABS(H73)</f>
        <v>0.09999999999999998</v>
      </c>
      <c r="J73">
        <v>-2</v>
      </c>
      <c r="K73">
        <v>-3.5</v>
      </c>
      <c r="L73" s="29">
        <f aca="true" t="shared" si="40" ref="L73:L89">K73-J73</f>
        <v>-1.5</v>
      </c>
      <c r="M73" s="29">
        <f aca="true" t="shared" si="41" ref="M73:M89">ABS(L73)</f>
        <v>1.5</v>
      </c>
      <c r="N73" s="55">
        <v>1.6</v>
      </c>
      <c r="O73" s="29">
        <v>3.2</v>
      </c>
      <c r="P73" s="29">
        <f aca="true" t="shared" si="42" ref="P73:P89">O73-N73</f>
        <v>1.6</v>
      </c>
      <c r="Q73" s="29">
        <f aca="true" t="shared" si="43" ref="Q73:Q89">ABS(P73)</f>
        <v>1.6</v>
      </c>
      <c r="R73" s="29">
        <v>-0.5</v>
      </c>
      <c r="S73" s="29">
        <v>-0.4</v>
      </c>
      <c r="T73" s="29">
        <f aca="true" t="shared" si="44" ref="T73:T89">S73-R73</f>
        <v>0.09999999999999998</v>
      </c>
      <c r="U73" s="29">
        <f aca="true" t="shared" si="45" ref="U73:U89">ABS(T73)</f>
        <v>0.09999999999999998</v>
      </c>
      <c r="V73">
        <v>-2.1</v>
      </c>
      <c r="W73">
        <v>-3.6</v>
      </c>
      <c r="X73" s="29">
        <f aca="true" t="shared" si="46" ref="X73:X89">W73-V73</f>
        <v>-1.5</v>
      </c>
      <c r="Y73" s="29">
        <f aca="true" t="shared" si="47" ref="Y73:Y89">ABS(X73)</f>
        <v>1.5</v>
      </c>
      <c r="Z73" s="55">
        <v>0.7</v>
      </c>
      <c r="AA73" s="29">
        <v>3.4</v>
      </c>
      <c r="AB73" s="29">
        <f aca="true" t="shared" si="48" ref="AB73:AB89">AA73-Z73</f>
        <v>2.7</v>
      </c>
      <c r="AC73" s="29">
        <f aca="true" t="shared" si="49" ref="AC73:AC89">ABS(AB73)</f>
        <v>2.7</v>
      </c>
      <c r="AD73" s="29">
        <v>-6.4</v>
      </c>
      <c r="AE73" s="29">
        <v>-6.3</v>
      </c>
      <c r="AF73" s="29">
        <f aca="true" t="shared" si="50" ref="AF73:AF89">AE73-AD73</f>
        <v>0.10000000000000053</v>
      </c>
      <c r="AG73" s="29">
        <f aca="true" t="shared" si="51" ref="AG73:AG89">ABS(AF73)</f>
        <v>0.10000000000000053</v>
      </c>
      <c r="AH73">
        <v>-7</v>
      </c>
      <c r="AI73">
        <v>-9.3</v>
      </c>
      <c r="AJ73" s="29">
        <f aca="true" t="shared" si="52" ref="AJ73:AJ89">AI73-AH73</f>
        <v>-2.3000000000000007</v>
      </c>
      <c r="AK73" s="29">
        <f aca="true" t="shared" si="53" ref="AK73:AK89">ABS(AJ73)</f>
        <v>2.3000000000000007</v>
      </c>
      <c r="AL73" s="55">
        <v>0</v>
      </c>
      <c r="AM73" s="29">
        <v>3</v>
      </c>
      <c r="AN73" s="29">
        <f aca="true" t="shared" si="54" ref="AN73:AN89">AM73-AL73</f>
        <v>3</v>
      </c>
      <c r="AO73" s="29">
        <f aca="true" t="shared" si="55" ref="AO73:AO89">ABS(AN73)</f>
        <v>3</v>
      </c>
      <c r="AP73" s="29">
        <v>-8.5</v>
      </c>
      <c r="AQ73" s="29">
        <v>-8.4</v>
      </c>
      <c r="AR73" s="29">
        <f aca="true" t="shared" si="56" ref="AR73:AR89">AQ73-AP73</f>
        <v>0.09999999999999964</v>
      </c>
      <c r="AS73" s="29">
        <f aca="true" t="shared" si="57" ref="AS73:AS89">ABS(AR73)</f>
        <v>0.09999999999999964</v>
      </c>
      <c r="AT73">
        <v>-8.5</v>
      </c>
      <c r="AU73">
        <v>-11.1</v>
      </c>
      <c r="AV73" s="29">
        <f aca="true" t="shared" si="58" ref="AV73:AV89">AU73-AT73</f>
        <v>-2.5999999999999996</v>
      </c>
      <c r="AW73" s="29">
        <f aca="true" t="shared" si="59" ref="AW73:AW89">ABS(AV73)</f>
        <v>2.5999999999999996</v>
      </c>
      <c r="AX73" s="55">
        <v>1.1</v>
      </c>
      <c r="AY73" s="29">
        <v>3.1</v>
      </c>
      <c r="AZ73" s="29">
        <f aca="true" t="shared" si="60" ref="AZ73:AZ89">AY73-AX73</f>
        <v>2</v>
      </c>
      <c r="BA73" s="29">
        <f aca="true" t="shared" si="61" ref="BA73:BA89">ABS(AZ73)</f>
        <v>2</v>
      </c>
      <c r="BB73" s="29">
        <v>-3.6</v>
      </c>
      <c r="BC73" s="29">
        <v>-3.3</v>
      </c>
      <c r="BD73" s="29">
        <f aca="true" t="shared" si="62" ref="BD73:BD89">BC73-BB73</f>
        <v>0.30000000000000027</v>
      </c>
      <c r="BE73" s="29">
        <f aca="true" t="shared" si="63" ref="BE73:BE89">ABS(BD73)</f>
        <v>0.30000000000000027</v>
      </c>
      <c r="BF73">
        <v>-4.7</v>
      </c>
      <c r="BG73">
        <v>-6.3</v>
      </c>
      <c r="BH73" s="29">
        <f aca="true" t="shared" si="64" ref="BH73:BH89">BG73-BF73</f>
        <v>-1.5999999999999996</v>
      </c>
      <c r="BI73" s="29">
        <f aca="true" t="shared" si="65" ref="BI73:BI89">ABS(BH73)</f>
        <v>1.5999999999999996</v>
      </c>
      <c r="BJ73" s="55">
        <v>3.9</v>
      </c>
      <c r="BK73" s="29">
        <v>1.9</v>
      </c>
      <c r="BL73" s="29">
        <f aca="true" t="shared" si="66" ref="BL73:BL88">BK73-BJ73</f>
        <v>-2</v>
      </c>
      <c r="BM73" s="29">
        <f aca="true" t="shared" si="67" ref="BM73:BM88">ABS(BL73)</f>
        <v>2</v>
      </c>
      <c r="BN73" s="29">
        <v>1.2</v>
      </c>
      <c r="BO73" s="29">
        <v>-2.7</v>
      </c>
      <c r="BP73" s="29">
        <f aca="true" t="shared" si="68" ref="BP73:BP88">BO73-BN73</f>
        <v>-3.9000000000000004</v>
      </c>
      <c r="BQ73" s="29">
        <f aca="true" t="shared" si="69" ref="BQ73:BQ88">ABS(BP73)</f>
        <v>3.9000000000000004</v>
      </c>
      <c r="BR73">
        <v>-2.6</v>
      </c>
      <c r="BS73">
        <v>-4.5</v>
      </c>
      <c r="BT73" s="29">
        <f aca="true" t="shared" si="70" ref="BT73:BT88">BS73-BR73</f>
        <v>-1.9</v>
      </c>
      <c r="BU73" s="29">
        <f aca="true" t="shared" si="71" ref="BU73:BU88">ABS(BT73)</f>
        <v>1.9</v>
      </c>
    </row>
    <row r="74" spans="1:73" ht="12.75">
      <c r="A74" s="29" t="s">
        <v>336</v>
      </c>
      <c r="B74" s="29">
        <v>4.1</v>
      </c>
      <c r="C74" s="29">
        <v>4.7</v>
      </c>
      <c r="D74" s="29">
        <f t="shared" si="36"/>
        <v>0.6000000000000005</v>
      </c>
      <c r="E74" s="29">
        <f t="shared" si="37"/>
        <v>0.6000000000000005</v>
      </c>
      <c r="F74" s="29">
        <v>1.2</v>
      </c>
      <c r="G74" s="29">
        <v>0.5</v>
      </c>
      <c r="H74" s="29">
        <f t="shared" si="38"/>
        <v>-0.7</v>
      </c>
      <c r="I74" s="29">
        <f t="shared" si="39"/>
        <v>0.7</v>
      </c>
      <c r="J74">
        <v>-2.8</v>
      </c>
      <c r="K74">
        <v>-4</v>
      </c>
      <c r="L74" s="29">
        <f t="shared" si="40"/>
        <v>-1.2000000000000002</v>
      </c>
      <c r="M74" s="29">
        <f t="shared" si="41"/>
        <v>1.2000000000000002</v>
      </c>
      <c r="N74" s="55">
        <v>4.3</v>
      </c>
      <c r="O74" s="29">
        <v>5</v>
      </c>
      <c r="P74" s="29">
        <f t="shared" si="42"/>
        <v>0.7000000000000002</v>
      </c>
      <c r="Q74" s="29">
        <f t="shared" si="43"/>
        <v>0.7000000000000002</v>
      </c>
      <c r="R74" s="29">
        <v>1.3</v>
      </c>
      <c r="S74" s="29">
        <v>0.7</v>
      </c>
      <c r="T74" s="29">
        <f t="shared" si="44"/>
        <v>-0.6000000000000001</v>
      </c>
      <c r="U74" s="29">
        <f t="shared" si="45"/>
        <v>0.6000000000000001</v>
      </c>
      <c r="V74">
        <v>-2.9</v>
      </c>
      <c r="W74">
        <v>-4.1</v>
      </c>
      <c r="X74" s="29">
        <f t="shared" si="46"/>
        <v>-1.1999999999999997</v>
      </c>
      <c r="Y74" s="29">
        <f t="shared" si="47"/>
        <v>1.1999999999999997</v>
      </c>
      <c r="Z74" s="55">
        <v>4</v>
      </c>
      <c r="AA74" s="29">
        <v>6</v>
      </c>
      <c r="AB74" s="29">
        <f t="shared" si="48"/>
        <v>2</v>
      </c>
      <c r="AC74" s="29">
        <f t="shared" si="49"/>
        <v>2</v>
      </c>
      <c r="AD74" s="29">
        <v>-3.6</v>
      </c>
      <c r="AE74" s="29">
        <v>-4</v>
      </c>
      <c r="AF74" s="29">
        <f t="shared" si="50"/>
        <v>-0.3999999999999999</v>
      </c>
      <c r="AG74" s="29">
        <f t="shared" si="51"/>
        <v>0.3999999999999999</v>
      </c>
      <c r="AH74">
        <v>-7.4</v>
      </c>
      <c r="AI74">
        <v>-9.4</v>
      </c>
      <c r="AJ74" s="29">
        <f t="shared" si="52"/>
        <v>-2</v>
      </c>
      <c r="AK74" s="29">
        <f t="shared" si="53"/>
        <v>2</v>
      </c>
      <c r="AL74" s="55">
        <v>4.6</v>
      </c>
      <c r="AM74" s="29">
        <v>6.5</v>
      </c>
      <c r="AN74" s="29">
        <f t="shared" si="54"/>
        <v>1.9000000000000004</v>
      </c>
      <c r="AO74" s="29">
        <f t="shared" si="55"/>
        <v>1.9000000000000004</v>
      </c>
      <c r="AP74" s="29">
        <v>-4.7</v>
      </c>
      <c r="AQ74" s="29">
        <v>-5.4</v>
      </c>
      <c r="AR74" s="29">
        <f t="shared" si="56"/>
        <v>-0.7000000000000002</v>
      </c>
      <c r="AS74" s="29">
        <f t="shared" si="57"/>
        <v>0.7000000000000002</v>
      </c>
      <c r="AT74">
        <v>-8.9</v>
      </c>
      <c r="AU74">
        <v>-11.2</v>
      </c>
      <c r="AV74" s="29">
        <f t="shared" si="58"/>
        <v>-2.299999999999999</v>
      </c>
      <c r="AW74" s="29">
        <f t="shared" si="59"/>
        <v>2.299999999999999</v>
      </c>
      <c r="AX74" s="55">
        <v>2.8</v>
      </c>
      <c r="AY74" s="29">
        <v>5</v>
      </c>
      <c r="AZ74" s="29">
        <f t="shared" si="60"/>
        <v>2.2</v>
      </c>
      <c r="BA74" s="29">
        <f t="shared" si="61"/>
        <v>2.2</v>
      </c>
      <c r="BB74" s="29">
        <v>-2.3</v>
      </c>
      <c r="BC74" s="29">
        <v>-1.7</v>
      </c>
      <c r="BD74" s="29">
        <f t="shared" si="62"/>
        <v>0.5999999999999999</v>
      </c>
      <c r="BE74" s="29">
        <f t="shared" si="63"/>
        <v>0.5999999999999999</v>
      </c>
      <c r="BF74">
        <v>-4.9</v>
      </c>
      <c r="BG74">
        <v>-6.4</v>
      </c>
      <c r="BH74" s="29">
        <f t="shared" si="64"/>
        <v>-1.5</v>
      </c>
      <c r="BI74" s="29">
        <f t="shared" si="65"/>
        <v>1.5</v>
      </c>
      <c r="BJ74" s="55">
        <v>5.5</v>
      </c>
      <c r="BK74" s="29">
        <v>2.8</v>
      </c>
      <c r="BL74" s="29">
        <f t="shared" si="66"/>
        <v>-2.7</v>
      </c>
      <c r="BM74" s="29">
        <f t="shared" si="67"/>
        <v>2.7</v>
      </c>
      <c r="BN74" s="29">
        <v>2.4</v>
      </c>
      <c r="BO74" s="29">
        <v>-1.7</v>
      </c>
      <c r="BP74" s="29">
        <f t="shared" si="68"/>
        <v>-4.1</v>
      </c>
      <c r="BQ74" s="29">
        <f t="shared" si="69"/>
        <v>4.1</v>
      </c>
      <c r="BR74">
        <v>-2.9</v>
      </c>
      <c r="BS74">
        <v>-4.4</v>
      </c>
      <c r="BT74" s="29">
        <f t="shared" si="70"/>
        <v>-1.5000000000000004</v>
      </c>
      <c r="BU74" s="29">
        <f t="shared" si="71"/>
        <v>1.5000000000000004</v>
      </c>
    </row>
    <row r="75" spans="1:73" ht="12.75">
      <c r="A75" s="29" t="s">
        <v>337</v>
      </c>
      <c r="B75" s="29">
        <v>4.7</v>
      </c>
      <c r="C75" s="29">
        <v>3.7</v>
      </c>
      <c r="D75" s="29">
        <f t="shared" si="36"/>
        <v>-1</v>
      </c>
      <c r="E75" s="29">
        <f t="shared" si="37"/>
        <v>1</v>
      </c>
      <c r="F75" s="29">
        <v>2.2</v>
      </c>
      <c r="G75" s="29">
        <v>0.8</v>
      </c>
      <c r="H75" s="29">
        <f t="shared" si="38"/>
        <v>-1.4000000000000001</v>
      </c>
      <c r="I75" s="29">
        <f t="shared" si="39"/>
        <v>1.4000000000000001</v>
      </c>
      <c r="J75">
        <v>-2.5</v>
      </c>
      <c r="K75">
        <v>-2.8</v>
      </c>
      <c r="L75" s="29">
        <f t="shared" si="40"/>
        <v>-0.2999999999999998</v>
      </c>
      <c r="M75" s="29">
        <f t="shared" si="41"/>
        <v>0.2999999999999998</v>
      </c>
      <c r="N75" s="55">
        <v>4.7</v>
      </c>
      <c r="O75" s="29">
        <v>3.8</v>
      </c>
      <c r="P75" s="29">
        <f t="shared" si="42"/>
        <v>-0.9000000000000004</v>
      </c>
      <c r="Q75" s="29">
        <f t="shared" si="43"/>
        <v>0.9000000000000004</v>
      </c>
      <c r="R75" s="29">
        <v>2.1</v>
      </c>
      <c r="S75" s="29">
        <v>0.8</v>
      </c>
      <c r="T75" s="29">
        <f t="shared" si="44"/>
        <v>-1.3</v>
      </c>
      <c r="U75" s="29">
        <f t="shared" si="45"/>
        <v>1.3</v>
      </c>
      <c r="V75">
        <v>-2.5</v>
      </c>
      <c r="W75">
        <v>-2.9</v>
      </c>
      <c r="X75" s="29">
        <f t="shared" si="46"/>
        <v>-0.3999999999999999</v>
      </c>
      <c r="Y75" s="29">
        <f t="shared" si="47"/>
        <v>0.3999999999999999</v>
      </c>
      <c r="Z75" s="55">
        <v>5.3</v>
      </c>
      <c r="AA75" s="29">
        <v>6.8</v>
      </c>
      <c r="AB75" s="29">
        <f t="shared" si="48"/>
        <v>1.5</v>
      </c>
      <c r="AC75" s="29">
        <f t="shared" si="49"/>
        <v>1.5</v>
      </c>
      <c r="AD75" s="29">
        <v>-1.1</v>
      </c>
      <c r="AE75" s="29">
        <v>-1.5</v>
      </c>
      <c r="AF75" s="29">
        <f t="shared" si="50"/>
        <v>-0.3999999999999999</v>
      </c>
      <c r="AG75" s="29">
        <f t="shared" si="51"/>
        <v>0.3999999999999999</v>
      </c>
      <c r="AH75">
        <v>-6.1</v>
      </c>
      <c r="AI75">
        <v>-7.8</v>
      </c>
      <c r="AJ75" s="29">
        <f t="shared" si="52"/>
        <v>-1.7000000000000002</v>
      </c>
      <c r="AK75" s="29">
        <f t="shared" si="53"/>
        <v>1.7000000000000002</v>
      </c>
      <c r="AL75" s="55">
        <v>6.2</v>
      </c>
      <c r="AM75" s="29">
        <v>7.9</v>
      </c>
      <c r="AN75" s="29">
        <f t="shared" si="54"/>
        <v>1.7000000000000002</v>
      </c>
      <c r="AO75" s="29">
        <f t="shared" si="55"/>
        <v>1.7000000000000002</v>
      </c>
      <c r="AP75" s="29">
        <v>-1.7</v>
      </c>
      <c r="AQ75" s="29">
        <v>-2</v>
      </c>
      <c r="AR75" s="29">
        <f t="shared" si="56"/>
        <v>-0.30000000000000004</v>
      </c>
      <c r="AS75" s="29">
        <f t="shared" si="57"/>
        <v>0.30000000000000004</v>
      </c>
      <c r="AT75">
        <v>-7.5</v>
      </c>
      <c r="AU75">
        <v>-9.2</v>
      </c>
      <c r="AV75" s="29">
        <f t="shared" si="58"/>
        <v>-1.6999999999999993</v>
      </c>
      <c r="AW75" s="29">
        <f t="shared" si="59"/>
        <v>1.6999999999999993</v>
      </c>
      <c r="AX75" s="55">
        <v>3.9</v>
      </c>
      <c r="AY75" s="29">
        <v>5.4</v>
      </c>
      <c r="AZ75" s="29">
        <f t="shared" si="60"/>
        <v>1.5000000000000004</v>
      </c>
      <c r="BA75" s="29">
        <f t="shared" si="61"/>
        <v>1.5000000000000004</v>
      </c>
      <c r="BB75" s="29">
        <v>-0.3</v>
      </c>
      <c r="BC75" s="29">
        <v>-0.1</v>
      </c>
      <c r="BD75" s="29">
        <f t="shared" si="62"/>
        <v>0.19999999999999998</v>
      </c>
      <c r="BE75" s="29">
        <f t="shared" si="63"/>
        <v>0.19999999999999998</v>
      </c>
      <c r="BF75">
        <v>-4</v>
      </c>
      <c r="BG75">
        <v>-5.3</v>
      </c>
      <c r="BH75" s="29">
        <f t="shared" si="64"/>
        <v>-1.2999999999999998</v>
      </c>
      <c r="BI75" s="29">
        <f t="shared" si="65"/>
        <v>1.2999999999999998</v>
      </c>
      <c r="BJ75" s="55">
        <v>6</v>
      </c>
      <c r="BK75" s="29">
        <v>3.5</v>
      </c>
      <c r="BL75" s="29">
        <f t="shared" si="66"/>
        <v>-2.5</v>
      </c>
      <c r="BM75" s="29">
        <f t="shared" si="67"/>
        <v>2.5</v>
      </c>
      <c r="BN75" s="29">
        <v>3.3</v>
      </c>
      <c r="BO75" s="29">
        <v>0.2</v>
      </c>
      <c r="BP75" s="29">
        <f t="shared" si="68"/>
        <v>-3.0999999999999996</v>
      </c>
      <c r="BQ75" s="29">
        <f t="shared" si="69"/>
        <v>3.0999999999999996</v>
      </c>
      <c r="BR75">
        <v>-2.5</v>
      </c>
      <c r="BS75">
        <v>-3.2</v>
      </c>
      <c r="BT75" s="29">
        <f t="shared" si="70"/>
        <v>-0.7000000000000002</v>
      </c>
      <c r="BU75" s="29">
        <f t="shared" si="71"/>
        <v>0.7000000000000002</v>
      </c>
    </row>
    <row r="76" spans="1:73" ht="12.75">
      <c r="A76" s="29" t="s">
        <v>338</v>
      </c>
      <c r="B76" s="29">
        <v>5.5</v>
      </c>
      <c r="C76" s="29">
        <v>4.6</v>
      </c>
      <c r="D76" s="29">
        <f t="shared" si="36"/>
        <v>-0.9000000000000004</v>
      </c>
      <c r="E76" s="29">
        <f t="shared" si="37"/>
        <v>0.9000000000000004</v>
      </c>
      <c r="F76" s="29">
        <v>3.5</v>
      </c>
      <c r="G76" s="29">
        <v>2.5</v>
      </c>
      <c r="H76" s="29">
        <f t="shared" si="38"/>
        <v>-1</v>
      </c>
      <c r="I76" s="29">
        <f t="shared" si="39"/>
        <v>1</v>
      </c>
      <c r="J76">
        <v>-1.9</v>
      </c>
      <c r="K76">
        <v>-2</v>
      </c>
      <c r="L76" s="29">
        <f t="shared" si="40"/>
        <v>-0.10000000000000009</v>
      </c>
      <c r="M76" s="29">
        <f t="shared" si="41"/>
        <v>0.10000000000000009</v>
      </c>
      <c r="N76" s="55">
        <v>5.3</v>
      </c>
      <c r="O76" s="29">
        <v>4.4</v>
      </c>
      <c r="P76" s="29">
        <f t="shared" si="42"/>
        <v>-0.8999999999999995</v>
      </c>
      <c r="Q76" s="29">
        <f t="shared" si="43"/>
        <v>0.8999999999999995</v>
      </c>
      <c r="R76" s="29">
        <v>3.5</v>
      </c>
      <c r="S76" s="29">
        <v>2.3</v>
      </c>
      <c r="T76" s="29">
        <f t="shared" si="44"/>
        <v>-1.2000000000000002</v>
      </c>
      <c r="U76" s="29">
        <f t="shared" si="45"/>
        <v>1.2000000000000002</v>
      </c>
      <c r="V76">
        <v>-1.7</v>
      </c>
      <c r="W76">
        <v>-2</v>
      </c>
      <c r="X76" s="29">
        <f t="shared" si="46"/>
        <v>-0.30000000000000004</v>
      </c>
      <c r="Y76" s="29">
        <f t="shared" si="47"/>
        <v>0.30000000000000004</v>
      </c>
      <c r="Z76" s="55">
        <v>5.9</v>
      </c>
      <c r="AA76" s="29">
        <v>7.6</v>
      </c>
      <c r="AB76" s="29">
        <f t="shared" si="48"/>
        <v>1.6999999999999993</v>
      </c>
      <c r="AC76" s="29">
        <f t="shared" si="49"/>
        <v>1.6999999999999993</v>
      </c>
      <c r="AD76" s="29">
        <v>0.8</v>
      </c>
      <c r="AE76" s="29">
        <v>0.6</v>
      </c>
      <c r="AF76" s="29">
        <f t="shared" si="50"/>
        <v>-0.20000000000000007</v>
      </c>
      <c r="AG76" s="29">
        <f t="shared" si="51"/>
        <v>0.20000000000000007</v>
      </c>
      <c r="AH76">
        <v>-4.8</v>
      </c>
      <c r="AI76">
        <v>-6.6</v>
      </c>
      <c r="AJ76" s="29">
        <f t="shared" si="52"/>
        <v>-1.7999999999999998</v>
      </c>
      <c r="AK76" s="29">
        <f t="shared" si="53"/>
        <v>1.7999999999999998</v>
      </c>
      <c r="AL76" s="55">
        <v>7.5</v>
      </c>
      <c r="AM76" s="29">
        <v>9.2</v>
      </c>
      <c r="AN76" s="29">
        <f t="shared" si="54"/>
        <v>1.6999999999999993</v>
      </c>
      <c r="AO76" s="29">
        <f t="shared" si="55"/>
        <v>1.6999999999999993</v>
      </c>
      <c r="AP76" s="29">
        <v>1.2</v>
      </c>
      <c r="AQ76" s="29">
        <v>1.3</v>
      </c>
      <c r="AR76" s="29">
        <f t="shared" si="56"/>
        <v>0.10000000000000009</v>
      </c>
      <c r="AS76" s="29">
        <f t="shared" si="57"/>
        <v>0.10000000000000009</v>
      </c>
      <c r="AT76">
        <v>-5.9</v>
      </c>
      <c r="AU76">
        <v>-7.2</v>
      </c>
      <c r="AV76" s="29">
        <f t="shared" si="58"/>
        <v>-1.2999999999999998</v>
      </c>
      <c r="AW76" s="29">
        <f t="shared" si="59"/>
        <v>1.2999999999999998</v>
      </c>
      <c r="AX76" s="55">
        <v>3.6</v>
      </c>
      <c r="AY76" s="29">
        <v>6.1</v>
      </c>
      <c r="AZ76" s="29">
        <f t="shared" si="60"/>
        <v>2.4999999999999996</v>
      </c>
      <c r="BA76" s="29">
        <f t="shared" si="61"/>
        <v>2.4999999999999996</v>
      </c>
      <c r="BB76" s="29">
        <v>0.4</v>
      </c>
      <c r="BC76" s="29">
        <v>0.4</v>
      </c>
      <c r="BD76" s="29">
        <f t="shared" si="62"/>
        <v>0</v>
      </c>
      <c r="BE76" s="29">
        <f t="shared" si="63"/>
        <v>0</v>
      </c>
      <c r="BF76">
        <v>-3.1</v>
      </c>
      <c r="BG76">
        <v>-5.4</v>
      </c>
      <c r="BH76" s="29">
        <f t="shared" si="64"/>
        <v>-2.3000000000000003</v>
      </c>
      <c r="BI76" s="29">
        <f t="shared" si="65"/>
        <v>2.3000000000000003</v>
      </c>
      <c r="BJ76" s="55">
        <v>6.7</v>
      </c>
      <c r="BK76" s="29">
        <v>4.4</v>
      </c>
      <c r="BL76" s="29">
        <f t="shared" si="66"/>
        <v>-2.3</v>
      </c>
      <c r="BM76" s="29">
        <f t="shared" si="67"/>
        <v>2.3</v>
      </c>
      <c r="BN76" s="29">
        <v>4.5</v>
      </c>
      <c r="BO76" s="29">
        <v>1.9</v>
      </c>
      <c r="BP76" s="29">
        <f t="shared" si="68"/>
        <v>-2.6</v>
      </c>
      <c r="BQ76" s="29">
        <f t="shared" si="69"/>
        <v>2.6</v>
      </c>
      <c r="BR76">
        <v>-2</v>
      </c>
      <c r="BS76">
        <v>-2.4</v>
      </c>
      <c r="BT76" s="29">
        <f t="shared" si="70"/>
        <v>-0.3999999999999999</v>
      </c>
      <c r="BU76" s="29">
        <f t="shared" si="71"/>
        <v>0.3999999999999999</v>
      </c>
    </row>
    <row r="77" spans="1:73" ht="12.75">
      <c r="A77" s="29" t="s">
        <v>339</v>
      </c>
      <c r="B77" s="29">
        <v>3.8</v>
      </c>
      <c r="C77" s="29">
        <v>3</v>
      </c>
      <c r="D77" s="29">
        <f t="shared" si="36"/>
        <v>-0.7999999999999998</v>
      </c>
      <c r="E77" s="29">
        <f t="shared" si="37"/>
        <v>0.7999999999999998</v>
      </c>
      <c r="F77" s="29">
        <v>3.1</v>
      </c>
      <c r="G77" s="29">
        <v>2.2</v>
      </c>
      <c r="H77" s="29">
        <f t="shared" si="38"/>
        <v>-0.8999999999999999</v>
      </c>
      <c r="I77" s="29">
        <f t="shared" si="39"/>
        <v>0.8999999999999999</v>
      </c>
      <c r="J77">
        <v>-0.6</v>
      </c>
      <c r="K77">
        <v>-0.8</v>
      </c>
      <c r="L77" s="29">
        <f t="shared" si="40"/>
        <v>-0.20000000000000007</v>
      </c>
      <c r="M77" s="29">
        <f t="shared" si="41"/>
        <v>0.20000000000000007</v>
      </c>
      <c r="N77" s="55">
        <v>3.8</v>
      </c>
      <c r="O77" s="29">
        <v>2.9</v>
      </c>
      <c r="P77" s="29">
        <f t="shared" si="42"/>
        <v>-0.8999999999999999</v>
      </c>
      <c r="Q77" s="29">
        <f t="shared" si="43"/>
        <v>0.8999999999999999</v>
      </c>
      <c r="R77" s="29">
        <v>3.3</v>
      </c>
      <c r="S77" s="29">
        <v>2</v>
      </c>
      <c r="T77" s="29">
        <f t="shared" si="44"/>
        <v>-1.2999999999999998</v>
      </c>
      <c r="U77" s="29">
        <f t="shared" si="45"/>
        <v>1.2999999999999998</v>
      </c>
      <c r="V77">
        <v>-0.6</v>
      </c>
      <c r="W77">
        <v>-0.8</v>
      </c>
      <c r="X77" s="29">
        <f t="shared" si="46"/>
        <v>-0.20000000000000007</v>
      </c>
      <c r="Y77" s="29">
        <f t="shared" si="47"/>
        <v>0.20000000000000007</v>
      </c>
      <c r="Z77" s="55">
        <v>4.5</v>
      </c>
      <c r="AA77" s="29">
        <v>6.1</v>
      </c>
      <c r="AB77" s="29">
        <f t="shared" si="48"/>
        <v>1.5999999999999996</v>
      </c>
      <c r="AC77" s="29">
        <f t="shared" si="49"/>
        <v>1.5999999999999996</v>
      </c>
      <c r="AD77" s="29">
        <v>1.3</v>
      </c>
      <c r="AE77" s="29">
        <v>1.3</v>
      </c>
      <c r="AF77" s="29">
        <f t="shared" si="50"/>
        <v>0</v>
      </c>
      <c r="AG77" s="29">
        <f t="shared" si="51"/>
        <v>0</v>
      </c>
      <c r="AH77">
        <v>-3.1</v>
      </c>
      <c r="AI77">
        <v>-4.5</v>
      </c>
      <c r="AJ77" s="29">
        <f t="shared" si="52"/>
        <v>-1.4</v>
      </c>
      <c r="AK77" s="29">
        <f t="shared" si="53"/>
        <v>1.4</v>
      </c>
      <c r="AL77" s="55">
        <v>6.8</v>
      </c>
      <c r="AM77" s="29">
        <v>9</v>
      </c>
      <c r="AN77" s="29">
        <f t="shared" si="54"/>
        <v>2.2</v>
      </c>
      <c r="AO77" s="29">
        <f t="shared" si="55"/>
        <v>2.2</v>
      </c>
      <c r="AP77" s="29">
        <v>2.3</v>
      </c>
      <c r="AQ77" s="29">
        <v>3.4</v>
      </c>
      <c r="AR77" s="29">
        <f t="shared" si="56"/>
        <v>1.1</v>
      </c>
      <c r="AS77" s="29">
        <f t="shared" si="57"/>
        <v>1.1</v>
      </c>
      <c r="AT77">
        <v>-4.2</v>
      </c>
      <c r="AU77">
        <v>-5.1</v>
      </c>
      <c r="AV77" s="29">
        <f t="shared" si="58"/>
        <v>-0.8999999999999995</v>
      </c>
      <c r="AW77" s="29">
        <f t="shared" si="59"/>
        <v>0.8999999999999995</v>
      </c>
      <c r="AX77" s="55">
        <v>1.7</v>
      </c>
      <c r="AY77" s="29">
        <v>2.8</v>
      </c>
      <c r="AZ77" s="29">
        <f t="shared" si="60"/>
        <v>1.0999999999999999</v>
      </c>
      <c r="BA77" s="29">
        <f t="shared" si="61"/>
        <v>1.0999999999999999</v>
      </c>
      <c r="BB77" s="29">
        <v>0.4</v>
      </c>
      <c r="BC77" s="29">
        <v>-0.6</v>
      </c>
      <c r="BD77" s="29">
        <f t="shared" si="62"/>
        <v>-1</v>
      </c>
      <c r="BE77" s="29">
        <f t="shared" si="63"/>
        <v>1</v>
      </c>
      <c r="BF77">
        <v>-1.3</v>
      </c>
      <c r="BG77">
        <v>-3.3</v>
      </c>
      <c r="BH77" s="29">
        <f t="shared" si="64"/>
        <v>-1.9999999999999998</v>
      </c>
      <c r="BI77" s="29">
        <f t="shared" si="65"/>
        <v>1.9999999999999998</v>
      </c>
      <c r="BJ77" s="55">
        <v>4.7</v>
      </c>
      <c r="BK77" s="29">
        <v>4.5</v>
      </c>
      <c r="BL77" s="29">
        <f t="shared" si="66"/>
        <v>-0.20000000000000018</v>
      </c>
      <c r="BM77" s="29">
        <f t="shared" si="67"/>
        <v>0.20000000000000018</v>
      </c>
      <c r="BN77" s="29">
        <v>3.7</v>
      </c>
      <c r="BO77" s="29">
        <v>3.2</v>
      </c>
      <c r="BP77" s="29">
        <f t="shared" si="68"/>
        <v>-0.5</v>
      </c>
      <c r="BQ77" s="29">
        <f t="shared" si="69"/>
        <v>0.5</v>
      </c>
      <c r="BR77">
        <v>-1</v>
      </c>
      <c r="BS77">
        <v>-1.3</v>
      </c>
      <c r="BT77" s="29">
        <f t="shared" si="70"/>
        <v>-0.30000000000000004</v>
      </c>
      <c r="BU77" s="29">
        <f t="shared" si="71"/>
        <v>0.30000000000000004</v>
      </c>
    </row>
    <row r="78" spans="1:73" ht="12.75">
      <c r="A78" s="29" t="s">
        <v>340</v>
      </c>
      <c r="B78" s="29">
        <v>2.5</v>
      </c>
      <c r="C78" s="29">
        <v>2.4</v>
      </c>
      <c r="D78" s="29">
        <f t="shared" si="36"/>
        <v>-0.10000000000000009</v>
      </c>
      <c r="E78" s="29">
        <f t="shared" si="37"/>
        <v>0.10000000000000009</v>
      </c>
      <c r="F78" s="29">
        <v>2.3</v>
      </c>
      <c r="G78" s="29">
        <v>2</v>
      </c>
      <c r="H78" s="29">
        <f t="shared" si="38"/>
        <v>-0.2999999999999998</v>
      </c>
      <c r="I78" s="29">
        <f t="shared" si="39"/>
        <v>0.2999999999999998</v>
      </c>
      <c r="J78">
        <v>-0.2</v>
      </c>
      <c r="K78">
        <v>-0.4</v>
      </c>
      <c r="L78" s="29">
        <f t="shared" si="40"/>
        <v>-0.2</v>
      </c>
      <c r="M78" s="29">
        <f t="shared" si="41"/>
        <v>0.2</v>
      </c>
      <c r="N78" s="55">
        <v>2.3</v>
      </c>
      <c r="O78" s="29">
        <v>2</v>
      </c>
      <c r="P78" s="29">
        <f t="shared" si="42"/>
        <v>-0.2999999999999998</v>
      </c>
      <c r="Q78" s="29">
        <f t="shared" si="43"/>
        <v>0.2999999999999998</v>
      </c>
      <c r="R78" s="29">
        <v>2.3</v>
      </c>
      <c r="S78" s="29">
        <v>1.7</v>
      </c>
      <c r="T78" s="29">
        <f t="shared" si="44"/>
        <v>-0.5999999999999999</v>
      </c>
      <c r="U78" s="29">
        <f t="shared" si="45"/>
        <v>0.5999999999999999</v>
      </c>
      <c r="V78">
        <v>0</v>
      </c>
      <c r="W78">
        <v>-0.3</v>
      </c>
      <c r="X78" s="29">
        <f t="shared" si="46"/>
        <v>-0.3</v>
      </c>
      <c r="Y78" s="29">
        <f t="shared" si="47"/>
        <v>0.3</v>
      </c>
      <c r="Z78" s="55">
        <v>2.8</v>
      </c>
      <c r="AA78" s="29">
        <v>5.3</v>
      </c>
      <c r="AB78" s="29">
        <f t="shared" si="48"/>
        <v>2.5</v>
      </c>
      <c r="AC78" s="29">
        <f t="shared" si="49"/>
        <v>2.5</v>
      </c>
      <c r="AD78" s="29">
        <v>0.5</v>
      </c>
      <c r="AE78" s="29">
        <v>0.9</v>
      </c>
      <c r="AF78" s="29">
        <f t="shared" si="50"/>
        <v>0.4</v>
      </c>
      <c r="AG78" s="29">
        <f t="shared" si="51"/>
        <v>0.4</v>
      </c>
      <c r="AH78">
        <v>-2.2</v>
      </c>
      <c r="AI78">
        <v>-4.2</v>
      </c>
      <c r="AJ78" s="29">
        <f t="shared" si="52"/>
        <v>-2</v>
      </c>
      <c r="AK78" s="29">
        <f t="shared" si="53"/>
        <v>2</v>
      </c>
      <c r="AL78" s="55">
        <v>4.5</v>
      </c>
      <c r="AM78" s="29">
        <v>7.8</v>
      </c>
      <c r="AN78" s="29">
        <f t="shared" si="54"/>
        <v>3.3</v>
      </c>
      <c r="AO78" s="29">
        <f t="shared" si="55"/>
        <v>3.3</v>
      </c>
      <c r="AP78" s="29">
        <v>1.5</v>
      </c>
      <c r="AQ78" s="29">
        <v>2.7</v>
      </c>
      <c r="AR78" s="29">
        <f t="shared" si="56"/>
        <v>1.2000000000000002</v>
      </c>
      <c r="AS78" s="29">
        <f t="shared" si="57"/>
        <v>1.2000000000000002</v>
      </c>
      <c r="AT78">
        <v>-2.9</v>
      </c>
      <c r="AU78">
        <v>-4.7</v>
      </c>
      <c r="AV78" s="29">
        <f t="shared" si="58"/>
        <v>-1.8000000000000003</v>
      </c>
      <c r="AW78" s="29">
        <f t="shared" si="59"/>
        <v>1.8000000000000003</v>
      </c>
      <c r="AX78" s="55">
        <v>0.7</v>
      </c>
      <c r="AY78" s="29">
        <v>2.6</v>
      </c>
      <c r="AZ78" s="29">
        <f t="shared" si="60"/>
        <v>1.9000000000000001</v>
      </c>
      <c r="BA78" s="29">
        <f t="shared" si="61"/>
        <v>1.9000000000000001</v>
      </c>
      <c r="BB78" s="29">
        <v>-0.6</v>
      </c>
      <c r="BC78" s="29">
        <v>-0.9</v>
      </c>
      <c r="BD78" s="29">
        <f t="shared" si="62"/>
        <v>-0.30000000000000004</v>
      </c>
      <c r="BE78" s="29">
        <f t="shared" si="63"/>
        <v>0.30000000000000004</v>
      </c>
      <c r="BF78">
        <v>-1.2</v>
      </c>
      <c r="BG78">
        <v>-3.4</v>
      </c>
      <c r="BH78" s="29">
        <f t="shared" si="64"/>
        <v>-2.2</v>
      </c>
      <c r="BI78" s="29">
        <f t="shared" si="65"/>
        <v>2.2</v>
      </c>
      <c r="BJ78" s="55">
        <v>4.3</v>
      </c>
      <c r="BK78" s="29">
        <v>3.6</v>
      </c>
      <c r="BL78" s="29">
        <f t="shared" si="66"/>
        <v>-0.6999999999999997</v>
      </c>
      <c r="BM78" s="29">
        <f t="shared" si="67"/>
        <v>0.6999999999999997</v>
      </c>
      <c r="BN78" s="29">
        <v>3.4</v>
      </c>
      <c r="BO78" s="29">
        <v>2.1</v>
      </c>
      <c r="BP78" s="29">
        <f t="shared" si="68"/>
        <v>-1.2999999999999998</v>
      </c>
      <c r="BQ78" s="29">
        <f t="shared" si="69"/>
        <v>1.2999999999999998</v>
      </c>
      <c r="BR78">
        <v>-0.8</v>
      </c>
      <c r="BS78">
        <v>-1.5</v>
      </c>
      <c r="BT78" s="29">
        <f t="shared" si="70"/>
        <v>-0.7</v>
      </c>
      <c r="BU78" s="29">
        <f t="shared" si="71"/>
        <v>0.7</v>
      </c>
    </row>
    <row r="79" spans="1:73" ht="12.75">
      <c r="A79" s="29" t="s">
        <v>341</v>
      </c>
      <c r="B79" s="29">
        <v>4</v>
      </c>
      <c r="C79" s="29">
        <v>3.8</v>
      </c>
      <c r="D79" s="29">
        <f t="shared" si="36"/>
        <v>-0.20000000000000018</v>
      </c>
      <c r="E79" s="29">
        <f t="shared" si="37"/>
        <v>0.20000000000000018</v>
      </c>
      <c r="F79" s="29">
        <v>2.9</v>
      </c>
      <c r="G79" s="29">
        <v>2.6</v>
      </c>
      <c r="H79" s="29">
        <f t="shared" si="38"/>
        <v>-0.2999999999999998</v>
      </c>
      <c r="I79" s="29">
        <f t="shared" si="39"/>
        <v>0.2999999999999998</v>
      </c>
      <c r="J79">
        <v>-1.1</v>
      </c>
      <c r="K79">
        <v>-1.1</v>
      </c>
      <c r="L79" s="29">
        <f t="shared" si="40"/>
        <v>0</v>
      </c>
      <c r="M79" s="29">
        <f t="shared" si="41"/>
        <v>0</v>
      </c>
      <c r="N79" s="55">
        <v>3.8</v>
      </c>
      <c r="O79" s="29">
        <v>3.5</v>
      </c>
      <c r="P79" s="29">
        <f t="shared" si="42"/>
        <v>-0.2999999999999998</v>
      </c>
      <c r="Q79" s="29">
        <f t="shared" si="43"/>
        <v>0.2999999999999998</v>
      </c>
      <c r="R79" s="29">
        <v>2.9</v>
      </c>
      <c r="S79" s="29">
        <v>2.5</v>
      </c>
      <c r="T79" s="29">
        <f t="shared" si="44"/>
        <v>-0.3999999999999999</v>
      </c>
      <c r="U79" s="29">
        <f t="shared" si="45"/>
        <v>0.3999999999999999</v>
      </c>
      <c r="V79">
        <v>-0.9</v>
      </c>
      <c r="W79">
        <v>-0.9</v>
      </c>
      <c r="X79" s="29">
        <f t="shared" si="46"/>
        <v>0</v>
      </c>
      <c r="Y79" s="29">
        <f t="shared" si="47"/>
        <v>0</v>
      </c>
      <c r="Z79" s="55">
        <v>4.8</v>
      </c>
      <c r="AA79" s="29">
        <v>4.9</v>
      </c>
      <c r="AB79" s="29">
        <f t="shared" si="48"/>
        <v>0.10000000000000053</v>
      </c>
      <c r="AC79" s="29">
        <f t="shared" si="49"/>
        <v>0.10000000000000053</v>
      </c>
      <c r="AD79" s="29">
        <v>-0.9</v>
      </c>
      <c r="AE79" s="29">
        <v>-0.8</v>
      </c>
      <c r="AF79" s="29">
        <f t="shared" si="50"/>
        <v>0.09999999999999998</v>
      </c>
      <c r="AG79" s="29">
        <f t="shared" si="51"/>
        <v>0.09999999999999998</v>
      </c>
      <c r="AH79">
        <v>-5.5</v>
      </c>
      <c r="AI79">
        <v>-5.4</v>
      </c>
      <c r="AJ79" s="29">
        <f t="shared" si="52"/>
        <v>0.09999999999999964</v>
      </c>
      <c r="AK79" s="29">
        <f t="shared" si="53"/>
        <v>0.09999999999999964</v>
      </c>
      <c r="AL79" s="55">
        <v>5.5</v>
      </c>
      <c r="AM79" s="29">
        <v>7</v>
      </c>
      <c r="AN79" s="29">
        <f t="shared" si="54"/>
        <v>1.5</v>
      </c>
      <c r="AO79" s="29">
        <f t="shared" si="55"/>
        <v>1.5</v>
      </c>
      <c r="AP79" s="29">
        <v>-0.7</v>
      </c>
      <c r="AQ79" s="29">
        <v>0.5</v>
      </c>
      <c r="AR79" s="29">
        <f t="shared" si="56"/>
        <v>1.2</v>
      </c>
      <c r="AS79" s="29">
        <f t="shared" si="57"/>
        <v>1.2</v>
      </c>
      <c r="AT79">
        <v>-5.9</v>
      </c>
      <c r="AU79">
        <v>-6.1</v>
      </c>
      <c r="AV79" s="29">
        <f t="shared" si="58"/>
        <v>-0.1999999999999993</v>
      </c>
      <c r="AW79" s="29">
        <f t="shared" si="59"/>
        <v>0.1999999999999993</v>
      </c>
      <c r="AX79" s="55">
        <v>4.1</v>
      </c>
      <c r="AY79" s="29">
        <v>2.1</v>
      </c>
      <c r="AZ79" s="29">
        <f t="shared" si="60"/>
        <v>-1.9999999999999996</v>
      </c>
      <c r="BA79" s="29">
        <f t="shared" si="61"/>
        <v>1.9999999999999996</v>
      </c>
      <c r="BB79" s="29">
        <v>-1</v>
      </c>
      <c r="BC79" s="29">
        <v>-2.3</v>
      </c>
      <c r="BD79" s="29">
        <f t="shared" si="62"/>
        <v>-1.2999999999999998</v>
      </c>
      <c r="BE79" s="29">
        <f t="shared" si="63"/>
        <v>1.2999999999999998</v>
      </c>
      <c r="BF79">
        <v>-4.9</v>
      </c>
      <c r="BG79">
        <v>-4.3</v>
      </c>
      <c r="BH79" s="29">
        <f t="shared" si="64"/>
        <v>0.6000000000000005</v>
      </c>
      <c r="BI79" s="29">
        <f t="shared" si="65"/>
        <v>0.6000000000000005</v>
      </c>
      <c r="BJ79" s="55">
        <v>4.8</v>
      </c>
      <c r="BK79" s="29">
        <v>3.9</v>
      </c>
      <c r="BL79" s="29">
        <f t="shared" si="66"/>
        <v>-0.8999999999999999</v>
      </c>
      <c r="BM79" s="29">
        <f t="shared" si="67"/>
        <v>0.8999999999999999</v>
      </c>
      <c r="BN79" s="29">
        <v>3.3</v>
      </c>
      <c r="BO79" s="29">
        <v>2.1</v>
      </c>
      <c r="BP79" s="29">
        <f t="shared" si="68"/>
        <v>-1.1999999999999997</v>
      </c>
      <c r="BQ79" s="29">
        <f t="shared" si="69"/>
        <v>1.1999999999999997</v>
      </c>
      <c r="BR79">
        <v>-1.5</v>
      </c>
      <c r="BS79">
        <v>-1.8</v>
      </c>
      <c r="BT79" s="29">
        <f t="shared" si="70"/>
        <v>-0.30000000000000004</v>
      </c>
      <c r="BU79" s="29">
        <f t="shared" si="71"/>
        <v>0.30000000000000004</v>
      </c>
    </row>
    <row r="80" spans="1:73" ht="12.75">
      <c r="A80" s="29" t="s">
        <v>342</v>
      </c>
      <c r="B80" s="29">
        <v>4.7</v>
      </c>
      <c r="C80" s="29">
        <v>4.7</v>
      </c>
      <c r="D80" s="29">
        <f t="shared" si="36"/>
        <v>0</v>
      </c>
      <c r="E80" s="29">
        <f t="shared" si="37"/>
        <v>0</v>
      </c>
      <c r="F80" s="29">
        <v>4.1</v>
      </c>
      <c r="G80" s="29">
        <v>4.2</v>
      </c>
      <c r="H80" s="29">
        <f t="shared" si="38"/>
        <v>0.10000000000000053</v>
      </c>
      <c r="I80" s="29">
        <f t="shared" si="39"/>
        <v>0.10000000000000053</v>
      </c>
      <c r="J80">
        <v>-0.6</v>
      </c>
      <c r="K80">
        <v>-0.5</v>
      </c>
      <c r="L80" s="29">
        <f t="shared" si="40"/>
        <v>0.09999999999999998</v>
      </c>
      <c r="M80" s="29">
        <f t="shared" si="41"/>
        <v>0.09999999999999998</v>
      </c>
      <c r="N80" s="55">
        <v>4.7</v>
      </c>
      <c r="O80" s="29">
        <v>4.8</v>
      </c>
      <c r="P80" s="29">
        <f t="shared" si="42"/>
        <v>0.09999999999999964</v>
      </c>
      <c r="Q80" s="29">
        <f t="shared" si="43"/>
        <v>0.09999999999999964</v>
      </c>
      <c r="R80" s="29">
        <v>4.1</v>
      </c>
      <c r="S80" s="29">
        <v>4.2</v>
      </c>
      <c r="T80" s="29">
        <f t="shared" si="44"/>
        <v>0.10000000000000053</v>
      </c>
      <c r="U80" s="29">
        <f t="shared" si="45"/>
        <v>0.10000000000000053</v>
      </c>
      <c r="V80">
        <v>-0.6</v>
      </c>
      <c r="W80">
        <v>-0.5</v>
      </c>
      <c r="X80" s="29">
        <f t="shared" si="46"/>
        <v>0.09999999999999998</v>
      </c>
      <c r="Y80" s="29">
        <f t="shared" si="47"/>
        <v>0.09999999999999998</v>
      </c>
      <c r="Z80" s="55">
        <v>3.8</v>
      </c>
      <c r="AA80" s="29">
        <v>6.1</v>
      </c>
      <c r="AB80" s="29">
        <f t="shared" si="48"/>
        <v>2.3</v>
      </c>
      <c r="AC80" s="29">
        <f t="shared" si="49"/>
        <v>2.3</v>
      </c>
      <c r="AD80" s="29">
        <v>-1.1</v>
      </c>
      <c r="AE80" s="29">
        <v>-0.2</v>
      </c>
      <c r="AF80" s="29">
        <f t="shared" si="50"/>
        <v>0.9000000000000001</v>
      </c>
      <c r="AG80" s="29">
        <f t="shared" si="51"/>
        <v>0.9000000000000001</v>
      </c>
      <c r="AH80">
        <v>-4.7</v>
      </c>
      <c r="AI80">
        <v>-6</v>
      </c>
      <c r="AJ80" s="29">
        <f t="shared" si="52"/>
        <v>-1.2999999999999998</v>
      </c>
      <c r="AK80" s="29">
        <f t="shared" si="53"/>
        <v>1.2999999999999998</v>
      </c>
      <c r="AL80" s="55">
        <v>5.6</v>
      </c>
      <c r="AM80" s="29">
        <v>8.8</v>
      </c>
      <c r="AN80" s="29">
        <f t="shared" si="54"/>
        <v>3.200000000000001</v>
      </c>
      <c r="AO80" s="29">
        <f t="shared" si="55"/>
        <v>3.200000000000001</v>
      </c>
      <c r="AP80" s="29">
        <v>0.1</v>
      </c>
      <c r="AQ80" s="29">
        <v>1.5</v>
      </c>
      <c r="AR80" s="29">
        <f t="shared" si="56"/>
        <v>1.4</v>
      </c>
      <c r="AS80" s="29">
        <f t="shared" si="57"/>
        <v>1.4</v>
      </c>
      <c r="AT80">
        <v>-5.2</v>
      </c>
      <c r="AU80">
        <v>-6.7</v>
      </c>
      <c r="AV80" s="29">
        <f t="shared" si="58"/>
        <v>-1.5</v>
      </c>
      <c r="AW80" s="29">
        <f t="shared" si="59"/>
        <v>1.5</v>
      </c>
      <c r="AX80" s="55">
        <v>1.8</v>
      </c>
      <c r="AY80" s="29">
        <v>2.7</v>
      </c>
      <c r="AZ80" s="29">
        <f t="shared" si="60"/>
        <v>0.9000000000000001</v>
      </c>
      <c r="BA80" s="29">
        <f t="shared" si="61"/>
        <v>0.9000000000000001</v>
      </c>
      <c r="BB80" s="29">
        <v>-2.3</v>
      </c>
      <c r="BC80" s="29">
        <v>-2.2</v>
      </c>
      <c r="BD80" s="29">
        <f t="shared" si="62"/>
        <v>0.09999999999999964</v>
      </c>
      <c r="BE80" s="29">
        <f t="shared" si="63"/>
        <v>0.09999999999999964</v>
      </c>
      <c r="BF80">
        <v>-4</v>
      </c>
      <c r="BG80">
        <v>-4.8</v>
      </c>
      <c r="BH80" s="29">
        <f t="shared" si="64"/>
        <v>-0.7999999999999998</v>
      </c>
      <c r="BI80" s="29">
        <f t="shared" si="65"/>
        <v>0.7999999999999998</v>
      </c>
      <c r="BJ80" s="55">
        <v>6.2</v>
      </c>
      <c r="BK80" s="29">
        <v>4.8</v>
      </c>
      <c r="BL80" s="29">
        <f t="shared" si="66"/>
        <v>-1.4000000000000004</v>
      </c>
      <c r="BM80" s="29">
        <f t="shared" si="67"/>
        <v>1.4000000000000004</v>
      </c>
      <c r="BN80" s="29">
        <v>4.9</v>
      </c>
      <c r="BO80" s="29">
        <v>3.2</v>
      </c>
      <c r="BP80" s="29">
        <f t="shared" si="68"/>
        <v>-1.7000000000000002</v>
      </c>
      <c r="BQ80" s="29">
        <f t="shared" si="69"/>
        <v>1.7000000000000002</v>
      </c>
      <c r="BR80">
        <v>-1.2</v>
      </c>
      <c r="BS80">
        <v>-1.5</v>
      </c>
      <c r="BT80" s="29">
        <f t="shared" si="70"/>
        <v>-0.30000000000000004</v>
      </c>
      <c r="BU80" s="29">
        <f t="shared" si="71"/>
        <v>0.30000000000000004</v>
      </c>
    </row>
    <row r="81" spans="1:73" ht="12.75">
      <c r="A81" s="29" t="s">
        <v>343</v>
      </c>
      <c r="B81" s="29">
        <v>5.2</v>
      </c>
      <c r="C81" s="29">
        <v>4.7</v>
      </c>
      <c r="D81" s="29">
        <f t="shared" si="36"/>
        <v>-0.5</v>
      </c>
      <c r="E81" s="29">
        <f t="shared" si="37"/>
        <v>0.5</v>
      </c>
      <c r="F81" s="29">
        <v>5</v>
      </c>
      <c r="G81" s="29">
        <v>4.7</v>
      </c>
      <c r="H81" s="29">
        <f t="shared" si="38"/>
        <v>-0.2999999999999998</v>
      </c>
      <c r="I81" s="29">
        <f t="shared" si="39"/>
        <v>0.2999999999999998</v>
      </c>
      <c r="J81">
        <v>-0.2</v>
      </c>
      <c r="K81">
        <v>0</v>
      </c>
      <c r="L81" s="29">
        <f t="shared" si="40"/>
        <v>0.2</v>
      </c>
      <c r="M81" s="29">
        <f t="shared" si="41"/>
        <v>0.2</v>
      </c>
      <c r="N81" s="55">
        <v>5.3</v>
      </c>
      <c r="O81" s="29">
        <v>5</v>
      </c>
      <c r="P81" s="29">
        <f t="shared" si="42"/>
        <v>-0.2999999999999998</v>
      </c>
      <c r="Q81" s="29">
        <f t="shared" si="43"/>
        <v>0.2999999999999998</v>
      </c>
      <c r="R81" s="29">
        <v>5.2</v>
      </c>
      <c r="S81" s="29">
        <v>4.9</v>
      </c>
      <c r="T81" s="29">
        <f t="shared" si="44"/>
        <v>-0.2999999999999998</v>
      </c>
      <c r="U81" s="29">
        <f t="shared" si="45"/>
        <v>0.2999999999999998</v>
      </c>
      <c r="V81">
        <v>-0.2</v>
      </c>
      <c r="W81">
        <v>0</v>
      </c>
      <c r="X81" s="29">
        <f t="shared" si="46"/>
        <v>0.2</v>
      </c>
      <c r="Y81" s="29">
        <f t="shared" si="47"/>
        <v>0.2</v>
      </c>
      <c r="Z81" s="55">
        <v>5.2</v>
      </c>
      <c r="AA81" s="29">
        <v>6.1</v>
      </c>
      <c r="AB81" s="29">
        <f t="shared" si="48"/>
        <v>0.8999999999999995</v>
      </c>
      <c r="AC81" s="29">
        <f t="shared" si="49"/>
        <v>0.8999999999999995</v>
      </c>
      <c r="AD81" s="29">
        <v>1.8</v>
      </c>
      <c r="AE81" s="29">
        <v>2</v>
      </c>
      <c r="AF81" s="29">
        <f t="shared" si="50"/>
        <v>0.19999999999999996</v>
      </c>
      <c r="AG81" s="29">
        <f t="shared" si="51"/>
        <v>0.19999999999999996</v>
      </c>
      <c r="AH81">
        <v>-3.3</v>
      </c>
      <c r="AI81">
        <v>-3.9</v>
      </c>
      <c r="AJ81" s="29">
        <f t="shared" si="52"/>
        <v>-0.6000000000000001</v>
      </c>
      <c r="AK81" s="29">
        <f t="shared" si="53"/>
        <v>0.6000000000000001</v>
      </c>
      <c r="AL81" s="55">
        <v>7.2</v>
      </c>
      <c r="AM81" s="29">
        <v>7.9</v>
      </c>
      <c r="AN81" s="29">
        <f t="shared" si="54"/>
        <v>0.7000000000000002</v>
      </c>
      <c r="AO81" s="29">
        <f t="shared" si="55"/>
        <v>0.7000000000000002</v>
      </c>
      <c r="AP81" s="29">
        <v>3.9</v>
      </c>
      <c r="AQ81" s="29">
        <v>4</v>
      </c>
      <c r="AR81" s="29">
        <f t="shared" si="56"/>
        <v>0.10000000000000009</v>
      </c>
      <c r="AS81" s="29">
        <f t="shared" si="57"/>
        <v>0.10000000000000009</v>
      </c>
      <c r="AT81">
        <v>-3.1</v>
      </c>
      <c r="AU81">
        <v>-3.6</v>
      </c>
      <c r="AV81" s="29">
        <f t="shared" si="58"/>
        <v>-0.5</v>
      </c>
      <c r="AW81" s="29">
        <f t="shared" si="59"/>
        <v>0.5</v>
      </c>
      <c r="AX81" s="55">
        <v>3.1</v>
      </c>
      <c r="AY81" s="29">
        <v>4.2</v>
      </c>
      <c r="AZ81" s="29">
        <f t="shared" si="60"/>
        <v>1.1</v>
      </c>
      <c r="BA81" s="29">
        <f t="shared" si="61"/>
        <v>1.1</v>
      </c>
      <c r="BB81" s="29">
        <v>-0.7</v>
      </c>
      <c r="BC81" s="29">
        <v>-0.4</v>
      </c>
      <c r="BD81" s="29">
        <f t="shared" si="62"/>
        <v>0.29999999999999993</v>
      </c>
      <c r="BE81" s="29">
        <f t="shared" si="63"/>
        <v>0.29999999999999993</v>
      </c>
      <c r="BF81">
        <v>-3.6</v>
      </c>
      <c r="BG81">
        <v>-4.4</v>
      </c>
      <c r="BH81" s="29">
        <f t="shared" si="64"/>
        <v>-0.8000000000000003</v>
      </c>
      <c r="BI81" s="29">
        <f t="shared" si="65"/>
        <v>0.8000000000000003</v>
      </c>
      <c r="BJ81" s="55">
        <v>6.2</v>
      </c>
      <c r="BK81" s="29">
        <v>4.6</v>
      </c>
      <c r="BL81" s="29">
        <f t="shared" si="66"/>
        <v>-1.6000000000000005</v>
      </c>
      <c r="BM81" s="29">
        <f t="shared" si="67"/>
        <v>1.6000000000000005</v>
      </c>
      <c r="BN81" s="29">
        <v>5.4</v>
      </c>
      <c r="BO81" s="29">
        <v>3.9</v>
      </c>
      <c r="BP81" s="29">
        <f t="shared" si="68"/>
        <v>-1.5000000000000004</v>
      </c>
      <c r="BQ81" s="29">
        <f t="shared" si="69"/>
        <v>1.5000000000000004</v>
      </c>
      <c r="BR81">
        <v>-0.7</v>
      </c>
      <c r="BS81">
        <v>-0.7</v>
      </c>
      <c r="BT81" s="29">
        <f t="shared" si="70"/>
        <v>0</v>
      </c>
      <c r="BU81" s="29">
        <f t="shared" si="71"/>
        <v>0</v>
      </c>
    </row>
    <row r="82" spans="1:73" ht="12.75">
      <c r="A82" s="29" t="s">
        <v>344</v>
      </c>
      <c r="B82" s="29">
        <v>5.5</v>
      </c>
      <c r="C82" s="29">
        <v>4.9</v>
      </c>
      <c r="D82" s="29">
        <f t="shared" si="36"/>
        <v>-0.5999999999999996</v>
      </c>
      <c r="E82" s="29">
        <f t="shared" si="37"/>
        <v>0.5999999999999996</v>
      </c>
      <c r="F82" s="29">
        <v>5.8</v>
      </c>
      <c r="G82" s="29">
        <v>5.5</v>
      </c>
      <c r="H82" s="29">
        <f t="shared" si="38"/>
        <v>-0.2999999999999998</v>
      </c>
      <c r="I82" s="29">
        <f t="shared" si="39"/>
        <v>0.2999999999999998</v>
      </c>
      <c r="J82">
        <v>0.2</v>
      </c>
      <c r="K82">
        <v>0.6</v>
      </c>
      <c r="L82" s="29">
        <f t="shared" si="40"/>
        <v>0.39999999999999997</v>
      </c>
      <c r="M82" s="29">
        <f t="shared" si="41"/>
        <v>0.39999999999999997</v>
      </c>
      <c r="N82" s="55">
        <v>5.4</v>
      </c>
      <c r="O82" s="29">
        <v>4.7</v>
      </c>
      <c r="P82" s="29">
        <f t="shared" si="42"/>
        <v>-0.7000000000000002</v>
      </c>
      <c r="Q82" s="29">
        <f t="shared" si="43"/>
        <v>0.7000000000000002</v>
      </c>
      <c r="R82" s="29">
        <v>5.8</v>
      </c>
      <c r="S82" s="29">
        <v>5.5</v>
      </c>
      <c r="T82" s="29">
        <f t="shared" si="44"/>
        <v>-0.2999999999999998</v>
      </c>
      <c r="U82" s="29">
        <f t="shared" si="45"/>
        <v>0.2999999999999998</v>
      </c>
      <c r="V82">
        <v>0.4</v>
      </c>
      <c r="W82">
        <v>0.7</v>
      </c>
      <c r="X82" s="29">
        <f t="shared" si="46"/>
        <v>0.29999999999999993</v>
      </c>
      <c r="Y82" s="29">
        <f t="shared" si="47"/>
        <v>0.29999999999999993</v>
      </c>
      <c r="Z82" s="55">
        <v>5.3</v>
      </c>
      <c r="AA82" s="29">
        <v>5.2</v>
      </c>
      <c r="AB82" s="29">
        <f t="shared" si="48"/>
        <v>-0.09999999999999964</v>
      </c>
      <c r="AC82" s="29">
        <f t="shared" si="49"/>
        <v>0.09999999999999964</v>
      </c>
      <c r="AD82" s="29">
        <v>3.1</v>
      </c>
      <c r="AE82" s="29">
        <v>3.4</v>
      </c>
      <c r="AF82" s="29">
        <f t="shared" si="50"/>
        <v>0.2999999999999998</v>
      </c>
      <c r="AG82" s="29">
        <f t="shared" si="51"/>
        <v>0.2999999999999998</v>
      </c>
      <c r="AH82">
        <v>-2</v>
      </c>
      <c r="AI82">
        <v>-1.8</v>
      </c>
      <c r="AJ82" s="29">
        <f t="shared" si="52"/>
        <v>0.19999999999999996</v>
      </c>
      <c r="AK82" s="29">
        <f t="shared" si="53"/>
        <v>0.19999999999999996</v>
      </c>
      <c r="AL82" s="55">
        <v>7.4</v>
      </c>
      <c r="AM82" s="29">
        <v>7</v>
      </c>
      <c r="AN82" s="29">
        <f t="shared" si="54"/>
        <v>-0.40000000000000036</v>
      </c>
      <c r="AO82" s="29">
        <f t="shared" si="55"/>
        <v>0.40000000000000036</v>
      </c>
      <c r="AP82" s="29">
        <v>5.7</v>
      </c>
      <c r="AQ82" s="29">
        <v>5.9</v>
      </c>
      <c r="AR82" s="29">
        <f t="shared" si="56"/>
        <v>0.20000000000000018</v>
      </c>
      <c r="AS82" s="29">
        <f t="shared" si="57"/>
        <v>0.20000000000000018</v>
      </c>
      <c r="AT82">
        <v>-1.6</v>
      </c>
      <c r="AU82">
        <v>-1</v>
      </c>
      <c r="AV82" s="29">
        <f t="shared" si="58"/>
        <v>0.6000000000000001</v>
      </c>
      <c r="AW82" s="29">
        <f t="shared" si="59"/>
        <v>0.6000000000000001</v>
      </c>
      <c r="AX82" s="55">
        <v>3</v>
      </c>
      <c r="AY82" s="29">
        <v>3.5</v>
      </c>
      <c r="AZ82" s="29">
        <f t="shared" si="60"/>
        <v>0.5</v>
      </c>
      <c r="BA82" s="29">
        <f t="shared" si="61"/>
        <v>0.5</v>
      </c>
      <c r="BB82" s="29">
        <v>0.2</v>
      </c>
      <c r="BC82" s="29">
        <v>0.3</v>
      </c>
      <c r="BD82" s="29">
        <f t="shared" si="62"/>
        <v>0.09999999999999998</v>
      </c>
      <c r="BE82" s="29">
        <f t="shared" si="63"/>
        <v>0.09999999999999998</v>
      </c>
      <c r="BF82">
        <v>-2.7</v>
      </c>
      <c r="BG82">
        <v>-3.1</v>
      </c>
      <c r="BH82" s="29">
        <f t="shared" si="64"/>
        <v>-0.3999999999999999</v>
      </c>
      <c r="BI82" s="29">
        <f t="shared" si="65"/>
        <v>0.3999999999999999</v>
      </c>
      <c r="BJ82" s="55">
        <v>6.4</v>
      </c>
      <c r="BK82" s="29">
        <v>4.5</v>
      </c>
      <c r="BL82" s="29">
        <f t="shared" si="66"/>
        <v>-1.9000000000000004</v>
      </c>
      <c r="BM82" s="29">
        <f t="shared" si="67"/>
        <v>1.9000000000000004</v>
      </c>
      <c r="BN82" s="29">
        <v>6.7</v>
      </c>
      <c r="BO82" s="29">
        <v>5.2</v>
      </c>
      <c r="BP82" s="29">
        <f t="shared" si="68"/>
        <v>-1.5</v>
      </c>
      <c r="BQ82" s="29">
        <f t="shared" si="69"/>
        <v>1.5</v>
      </c>
      <c r="BR82">
        <v>0.3</v>
      </c>
      <c r="BS82">
        <v>0.7</v>
      </c>
      <c r="BT82" s="29">
        <f t="shared" si="70"/>
        <v>0.39999999999999997</v>
      </c>
      <c r="BU82" s="29">
        <f t="shared" si="71"/>
        <v>0.39999999999999997</v>
      </c>
    </row>
    <row r="83" spans="1:73" ht="12.75">
      <c r="A83" s="22" t="s">
        <v>345</v>
      </c>
      <c r="B83" s="29">
        <v>4.1</v>
      </c>
      <c r="C83" s="29">
        <v>3.8</v>
      </c>
      <c r="D83" s="29">
        <f t="shared" si="36"/>
        <v>-0.2999999999999998</v>
      </c>
      <c r="E83" s="29">
        <f t="shared" si="37"/>
        <v>0.2999999999999998</v>
      </c>
      <c r="F83" s="29">
        <v>5.5</v>
      </c>
      <c r="G83" s="29">
        <v>5.3</v>
      </c>
      <c r="H83" s="29">
        <f t="shared" si="38"/>
        <v>-0.20000000000000018</v>
      </c>
      <c r="I83" s="29">
        <f t="shared" si="39"/>
        <v>0.20000000000000018</v>
      </c>
      <c r="J83">
        <v>1.3</v>
      </c>
      <c r="K83">
        <v>1.4</v>
      </c>
      <c r="L83" s="29">
        <f t="shared" si="40"/>
        <v>0.09999999999999987</v>
      </c>
      <c r="M83" s="29">
        <f t="shared" si="41"/>
        <v>0.09999999999999987</v>
      </c>
      <c r="N83" s="55">
        <v>4.7</v>
      </c>
      <c r="O83" s="29">
        <v>4.2</v>
      </c>
      <c r="P83" s="29">
        <f t="shared" si="42"/>
        <v>-0.5</v>
      </c>
      <c r="Q83" s="29">
        <f t="shared" si="43"/>
        <v>0.5</v>
      </c>
      <c r="R83" s="29">
        <v>5.9</v>
      </c>
      <c r="S83" s="29">
        <v>5.5</v>
      </c>
      <c r="T83" s="29">
        <f t="shared" si="44"/>
        <v>-0.40000000000000036</v>
      </c>
      <c r="U83" s="29">
        <f t="shared" si="45"/>
        <v>0.40000000000000036</v>
      </c>
      <c r="V83">
        <v>1.1</v>
      </c>
      <c r="W83">
        <v>1.2</v>
      </c>
      <c r="X83" s="29">
        <f t="shared" si="46"/>
        <v>0.09999999999999987</v>
      </c>
      <c r="Y83" s="29">
        <f t="shared" si="47"/>
        <v>0.09999999999999987</v>
      </c>
      <c r="Z83" s="55">
        <v>6</v>
      </c>
      <c r="AA83" s="29">
        <v>6.2</v>
      </c>
      <c r="AB83" s="29">
        <f t="shared" si="48"/>
        <v>0.20000000000000018</v>
      </c>
      <c r="AC83" s="29">
        <f t="shared" si="49"/>
        <v>0.20000000000000018</v>
      </c>
      <c r="AD83" s="29">
        <v>5.8</v>
      </c>
      <c r="AE83" s="29">
        <v>5.7</v>
      </c>
      <c r="AF83" s="29">
        <f t="shared" si="50"/>
        <v>-0.09999999999999964</v>
      </c>
      <c r="AG83" s="29">
        <f t="shared" si="51"/>
        <v>0.09999999999999964</v>
      </c>
      <c r="AH83">
        <v>-0.2</v>
      </c>
      <c r="AI83">
        <v>-0.5</v>
      </c>
      <c r="AJ83" s="29">
        <f t="shared" si="52"/>
        <v>-0.3</v>
      </c>
      <c r="AK83" s="29">
        <f t="shared" si="53"/>
        <v>0.3</v>
      </c>
      <c r="AL83" s="55">
        <v>7.4</v>
      </c>
      <c r="AM83" s="29">
        <v>7.8</v>
      </c>
      <c r="AN83" s="29">
        <f t="shared" si="54"/>
        <v>0.39999999999999947</v>
      </c>
      <c r="AO83" s="29">
        <f t="shared" si="55"/>
        <v>0.39999999999999947</v>
      </c>
      <c r="AP83" s="29">
        <v>8.5</v>
      </c>
      <c r="AQ83" s="29">
        <v>8.2</v>
      </c>
      <c r="AR83" s="29">
        <f t="shared" si="56"/>
        <v>-0.3000000000000007</v>
      </c>
      <c r="AS83" s="29">
        <f t="shared" si="57"/>
        <v>0.3000000000000007</v>
      </c>
      <c r="AT83">
        <v>1.1</v>
      </c>
      <c r="AU83">
        <v>0.4</v>
      </c>
      <c r="AV83" s="29">
        <f t="shared" si="58"/>
        <v>-0.7000000000000001</v>
      </c>
      <c r="AW83" s="29">
        <f t="shared" si="59"/>
        <v>0.7000000000000001</v>
      </c>
      <c r="AX83" s="55">
        <v>4.9</v>
      </c>
      <c r="AY83" s="29">
        <v>4.7</v>
      </c>
      <c r="AZ83" s="29">
        <f t="shared" si="60"/>
        <v>-0.20000000000000018</v>
      </c>
      <c r="BA83" s="29">
        <f t="shared" si="61"/>
        <v>0.20000000000000018</v>
      </c>
      <c r="BB83" s="29">
        <v>2.7</v>
      </c>
      <c r="BC83" s="29">
        <v>2.6</v>
      </c>
      <c r="BD83" s="29">
        <f t="shared" si="62"/>
        <v>-0.10000000000000009</v>
      </c>
      <c r="BE83" s="29">
        <f t="shared" si="63"/>
        <v>0.10000000000000009</v>
      </c>
      <c r="BF83">
        <v>-2.1</v>
      </c>
      <c r="BG83">
        <v>-2</v>
      </c>
      <c r="BH83" s="29">
        <f t="shared" si="64"/>
        <v>0.10000000000000009</v>
      </c>
      <c r="BI83" s="29">
        <f t="shared" si="65"/>
        <v>0.10000000000000009</v>
      </c>
      <c r="BJ83" s="55">
        <v>3.9</v>
      </c>
      <c r="BK83" s="29">
        <v>3.3</v>
      </c>
      <c r="BL83" s="29">
        <f t="shared" si="66"/>
        <v>-0.6000000000000001</v>
      </c>
      <c r="BM83" s="29">
        <f t="shared" si="67"/>
        <v>0.6000000000000001</v>
      </c>
      <c r="BN83" s="29">
        <v>5.4</v>
      </c>
      <c r="BO83" s="29">
        <v>4.7</v>
      </c>
      <c r="BP83" s="29">
        <f t="shared" si="68"/>
        <v>-0.7000000000000002</v>
      </c>
      <c r="BQ83" s="29">
        <f t="shared" si="69"/>
        <v>0.7000000000000002</v>
      </c>
      <c r="BR83">
        <v>1.4</v>
      </c>
      <c r="BS83">
        <v>1.3</v>
      </c>
      <c r="BT83" s="29">
        <f t="shared" si="70"/>
        <v>-0.09999999999999987</v>
      </c>
      <c r="BU83" s="29">
        <f t="shared" si="71"/>
        <v>0.09999999999999987</v>
      </c>
    </row>
    <row r="84" spans="1:73" ht="12.75">
      <c r="A84" s="22" t="s">
        <v>346</v>
      </c>
      <c r="B84" s="32">
        <v>2.9</v>
      </c>
      <c r="C84" s="29">
        <v>2.1</v>
      </c>
      <c r="D84" s="29">
        <f t="shared" si="36"/>
        <v>-0.7999999999999998</v>
      </c>
      <c r="E84" s="29">
        <f t="shared" si="37"/>
        <v>0.7999999999999998</v>
      </c>
      <c r="F84" s="32">
        <v>4.4</v>
      </c>
      <c r="G84" s="29">
        <v>4</v>
      </c>
      <c r="H84" s="29">
        <f t="shared" si="38"/>
        <v>-0.40000000000000036</v>
      </c>
      <c r="I84" s="29">
        <f t="shared" si="39"/>
        <v>0.40000000000000036</v>
      </c>
      <c r="J84">
        <v>1.5</v>
      </c>
      <c r="K84">
        <v>1.8</v>
      </c>
      <c r="L84" s="29">
        <f t="shared" si="40"/>
        <v>0.30000000000000004</v>
      </c>
      <c r="M84" s="29">
        <f t="shared" si="41"/>
        <v>0.30000000000000004</v>
      </c>
      <c r="N84" s="56">
        <v>3.1</v>
      </c>
      <c r="O84" s="29">
        <v>2.2</v>
      </c>
      <c r="P84" s="29">
        <f t="shared" si="42"/>
        <v>-0.8999999999999999</v>
      </c>
      <c r="Q84" s="29">
        <f t="shared" si="43"/>
        <v>0.8999999999999999</v>
      </c>
      <c r="R84" s="32">
        <v>4.7</v>
      </c>
      <c r="S84" s="29">
        <v>4</v>
      </c>
      <c r="T84" s="29">
        <f t="shared" si="44"/>
        <v>-0.7000000000000002</v>
      </c>
      <c r="U84" s="29">
        <f t="shared" si="45"/>
        <v>0.7000000000000002</v>
      </c>
      <c r="V84">
        <v>1.5</v>
      </c>
      <c r="W84">
        <v>1.9</v>
      </c>
      <c r="X84" s="29">
        <f t="shared" si="46"/>
        <v>0.3999999999999999</v>
      </c>
      <c r="Y84" s="29">
        <f t="shared" si="47"/>
        <v>0.3999999999999999</v>
      </c>
      <c r="Z84" s="56">
        <v>4.6</v>
      </c>
      <c r="AA84" s="29">
        <v>4.7</v>
      </c>
      <c r="AB84" s="29">
        <f t="shared" si="48"/>
        <v>0.10000000000000053</v>
      </c>
      <c r="AC84" s="29">
        <f t="shared" si="49"/>
        <v>0.10000000000000053</v>
      </c>
      <c r="AD84" s="32">
        <v>5.8</v>
      </c>
      <c r="AE84" s="29">
        <v>5.7</v>
      </c>
      <c r="AF84" s="29">
        <f t="shared" si="50"/>
        <v>-0.09999999999999964</v>
      </c>
      <c r="AG84" s="29">
        <f t="shared" si="51"/>
        <v>0.09999999999999964</v>
      </c>
      <c r="AH84">
        <v>1.1</v>
      </c>
      <c r="AI84">
        <v>0.9</v>
      </c>
      <c r="AJ84" s="29">
        <f t="shared" si="52"/>
        <v>-0.20000000000000007</v>
      </c>
      <c r="AK84" s="29">
        <f t="shared" si="53"/>
        <v>0.20000000000000007</v>
      </c>
      <c r="AL84" s="56">
        <v>5.2</v>
      </c>
      <c r="AM84" s="29">
        <v>5.4</v>
      </c>
      <c r="AN84" s="29">
        <f t="shared" si="54"/>
        <v>0.20000000000000018</v>
      </c>
      <c r="AO84" s="29">
        <f t="shared" si="55"/>
        <v>0.20000000000000018</v>
      </c>
      <c r="AP84" s="32">
        <v>8</v>
      </c>
      <c r="AQ84" s="29">
        <v>8</v>
      </c>
      <c r="AR84" s="29">
        <f t="shared" si="56"/>
        <v>0</v>
      </c>
      <c r="AS84" s="29">
        <f t="shared" si="57"/>
        <v>0</v>
      </c>
      <c r="AT84">
        <v>2.6</v>
      </c>
      <c r="AU84">
        <v>2.4</v>
      </c>
      <c r="AV84" s="29">
        <f t="shared" si="58"/>
        <v>-0.20000000000000018</v>
      </c>
      <c r="AW84" s="29">
        <f t="shared" si="59"/>
        <v>0.20000000000000018</v>
      </c>
      <c r="AX84" s="56">
        <v>4.5</v>
      </c>
      <c r="AY84" s="29">
        <v>4.5</v>
      </c>
      <c r="AZ84" s="29">
        <f t="shared" si="60"/>
        <v>0</v>
      </c>
      <c r="BA84" s="29">
        <f t="shared" si="61"/>
        <v>0</v>
      </c>
      <c r="BB84" s="32">
        <v>3.1</v>
      </c>
      <c r="BC84" s="29">
        <v>3</v>
      </c>
      <c r="BD84" s="29">
        <f t="shared" si="62"/>
        <v>-0.10000000000000009</v>
      </c>
      <c r="BE84" s="29">
        <f t="shared" si="63"/>
        <v>0.10000000000000009</v>
      </c>
      <c r="BF84">
        <v>-1.3</v>
      </c>
      <c r="BG84">
        <v>-1.5</v>
      </c>
      <c r="BH84" s="29">
        <f t="shared" si="64"/>
        <v>-0.19999999999999996</v>
      </c>
      <c r="BI84" s="29">
        <f t="shared" si="65"/>
        <v>0.19999999999999996</v>
      </c>
      <c r="BJ84" s="56">
        <v>3.1</v>
      </c>
      <c r="BK84" s="29">
        <v>3.3</v>
      </c>
      <c r="BL84" s="29">
        <f t="shared" si="66"/>
        <v>0.19999999999999973</v>
      </c>
      <c r="BM84" s="29">
        <f t="shared" si="67"/>
        <v>0.19999999999999973</v>
      </c>
      <c r="BN84" s="32">
        <v>4.8</v>
      </c>
      <c r="BO84" s="29">
        <v>5.3</v>
      </c>
      <c r="BP84" s="29">
        <f t="shared" si="68"/>
        <v>0.5</v>
      </c>
      <c r="BQ84" s="29">
        <f t="shared" si="69"/>
        <v>0.5</v>
      </c>
      <c r="BR84">
        <v>1.7</v>
      </c>
      <c r="BS84">
        <v>1.9</v>
      </c>
      <c r="BT84" s="29">
        <f t="shared" si="70"/>
        <v>0.19999999999999996</v>
      </c>
      <c r="BU84" s="29">
        <f t="shared" si="71"/>
        <v>0.19999999999999996</v>
      </c>
    </row>
    <row r="85" spans="1:73" ht="12.75">
      <c r="A85" s="22" t="s">
        <v>347</v>
      </c>
      <c r="B85" s="32">
        <v>2.9</v>
      </c>
      <c r="C85" s="29">
        <v>2.8</v>
      </c>
      <c r="D85" s="29">
        <f t="shared" si="36"/>
        <v>-0.10000000000000009</v>
      </c>
      <c r="E85" s="29">
        <f t="shared" si="37"/>
        <v>0.10000000000000009</v>
      </c>
      <c r="F85" s="32">
        <v>4.2</v>
      </c>
      <c r="G85" s="29">
        <v>4.2</v>
      </c>
      <c r="H85" s="29">
        <f t="shared" si="38"/>
        <v>0</v>
      </c>
      <c r="I85" s="29">
        <f t="shared" si="39"/>
        <v>0</v>
      </c>
      <c r="J85">
        <v>1.3</v>
      </c>
      <c r="K85">
        <v>1.4</v>
      </c>
      <c r="L85" s="29">
        <f t="shared" si="40"/>
        <v>0.09999999999999987</v>
      </c>
      <c r="M85" s="29">
        <f t="shared" si="41"/>
        <v>0.09999999999999987</v>
      </c>
      <c r="N85" s="56">
        <v>2.5</v>
      </c>
      <c r="O85" s="29">
        <v>2.6</v>
      </c>
      <c r="P85" s="29">
        <f t="shared" si="42"/>
        <v>0.10000000000000009</v>
      </c>
      <c r="Q85" s="29">
        <f t="shared" si="43"/>
        <v>0.10000000000000009</v>
      </c>
      <c r="R85" s="32">
        <v>4.2</v>
      </c>
      <c r="S85" s="29">
        <v>4.3</v>
      </c>
      <c r="T85" s="29">
        <f t="shared" si="44"/>
        <v>0.09999999999999964</v>
      </c>
      <c r="U85" s="29">
        <f t="shared" si="45"/>
        <v>0.09999999999999964</v>
      </c>
      <c r="V85">
        <v>1.6</v>
      </c>
      <c r="W85">
        <v>1.7</v>
      </c>
      <c r="X85" s="29">
        <f t="shared" si="46"/>
        <v>0.09999999999999987</v>
      </c>
      <c r="Y85" s="29">
        <f t="shared" si="47"/>
        <v>0.09999999999999987</v>
      </c>
      <c r="Z85" s="56">
        <v>4.8</v>
      </c>
      <c r="AA85" s="29">
        <v>5.4</v>
      </c>
      <c r="AB85" s="29">
        <f t="shared" si="48"/>
        <v>0.6000000000000005</v>
      </c>
      <c r="AC85" s="29">
        <f t="shared" si="49"/>
        <v>0.6000000000000005</v>
      </c>
      <c r="AD85" s="32">
        <v>5</v>
      </c>
      <c r="AE85" s="29">
        <v>5.2</v>
      </c>
      <c r="AF85" s="29">
        <f t="shared" si="50"/>
        <v>0.20000000000000018</v>
      </c>
      <c r="AG85" s="29">
        <f t="shared" si="51"/>
        <v>0.20000000000000018</v>
      </c>
      <c r="AH85">
        <v>0.2</v>
      </c>
      <c r="AI85">
        <v>-0.2</v>
      </c>
      <c r="AJ85" s="29">
        <f t="shared" si="52"/>
        <v>-0.4</v>
      </c>
      <c r="AK85" s="29">
        <f t="shared" si="53"/>
        <v>0.4</v>
      </c>
      <c r="AL85" s="56">
        <v>5.4</v>
      </c>
      <c r="AM85" s="29">
        <v>6.3</v>
      </c>
      <c r="AN85" s="29">
        <f t="shared" si="54"/>
        <v>0.8999999999999995</v>
      </c>
      <c r="AO85" s="29">
        <f t="shared" si="55"/>
        <v>0.8999999999999995</v>
      </c>
      <c r="AP85" s="32">
        <v>6.7</v>
      </c>
      <c r="AQ85" s="29">
        <v>7.1</v>
      </c>
      <c r="AR85" s="29">
        <f t="shared" si="56"/>
        <v>0.39999999999999947</v>
      </c>
      <c r="AS85" s="29">
        <f t="shared" si="57"/>
        <v>0.39999999999999947</v>
      </c>
      <c r="AT85">
        <v>1.2</v>
      </c>
      <c r="AU85">
        <v>0.7</v>
      </c>
      <c r="AV85" s="29">
        <f t="shared" si="58"/>
        <v>-0.5</v>
      </c>
      <c r="AW85" s="29">
        <f t="shared" si="59"/>
        <v>0.5</v>
      </c>
      <c r="AX85" s="56">
        <v>4.4</v>
      </c>
      <c r="AY85" s="29">
        <v>4.7</v>
      </c>
      <c r="AZ85" s="29">
        <f t="shared" si="60"/>
        <v>0.2999999999999998</v>
      </c>
      <c r="BA85" s="29">
        <f t="shared" si="61"/>
        <v>0.2999999999999998</v>
      </c>
      <c r="BB85" s="32">
        <v>2.9</v>
      </c>
      <c r="BC85" s="29">
        <v>2.8</v>
      </c>
      <c r="BD85" s="29">
        <f t="shared" si="62"/>
        <v>-0.10000000000000009</v>
      </c>
      <c r="BE85" s="29">
        <f t="shared" si="63"/>
        <v>0.10000000000000009</v>
      </c>
      <c r="BF85">
        <v>-1.4</v>
      </c>
      <c r="BG85">
        <v>-1.8</v>
      </c>
      <c r="BH85" s="29">
        <f t="shared" si="64"/>
        <v>-0.40000000000000013</v>
      </c>
      <c r="BI85" s="29">
        <f t="shared" si="65"/>
        <v>0.40000000000000013</v>
      </c>
      <c r="BJ85" s="56">
        <v>3.6</v>
      </c>
      <c r="BK85" s="29">
        <v>4.8</v>
      </c>
      <c r="BL85" s="29">
        <f t="shared" si="66"/>
        <v>1.1999999999999997</v>
      </c>
      <c r="BM85" s="29">
        <f t="shared" si="67"/>
        <v>1.1999999999999997</v>
      </c>
      <c r="BN85" s="32">
        <v>5.3</v>
      </c>
      <c r="BO85" s="29">
        <v>6.6</v>
      </c>
      <c r="BP85" s="29">
        <f t="shared" si="68"/>
        <v>1.2999999999999998</v>
      </c>
      <c r="BQ85" s="29">
        <f t="shared" si="69"/>
        <v>1.2999999999999998</v>
      </c>
      <c r="BR85">
        <v>1.7</v>
      </c>
      <c r="BS85">
        <v>1.7</v>
      </c>
      <c r="BT85" s="29">
        <f t="shared" si="70"/>
        <v>0</v>
      </c>
      <c r="BU85" s="29">
        <f t="shared" si="71"/>
        <v>0</v>
      </c>
    </row>
    <row r="86" spans="1:73" ht="12.75">
      <c r="A86" s="22" t="s">
        <v>348</v>
      </c>
      <c r="B86" s="32">
        <v>2.7</v>
      </c>
      <c r="C86" s="29">
        <v>2.7</v>
      </c>
      <c r="D86" s="29">
        <f t="shared" si="36"/>
        <v>0</v>
      </c>
      <c r="E86" s="29">
        <f t="shared" si="37"/>
        <v>0</v>
      </c>
      <c r="F86" s="32">
        <v>4</v>
      </c>
      <c r="G86" s="29">
        <v>4.1</v>
      </c>
      <c r="H86" s="29">
        <f t="shared" si="38"/>
        <v>0.09999999999999964</v>
      </c>
      <c r="I86" s="29">
        <f t="shared" si="39"/>
        <v>0.09999999999999964</v>
      </c>
      <c r="J86">
        <v>1.4</v>
      </c>
      <c r="K86">
        <v>1.3</v>
      </c>
      <c r="L86" s="29">
        <f t="shared" si="40"/>
        <v>-0.09999999999999987</v>
      </c>
      <c r="M86" s="29">
        <f t="shared" si="41"/>
        <v>0.09999999999999987</v>
      </c>
      <c r="N86" s="56">
        <v>2.5</v>
      </c>
      <c r="O86" s="29">
        <v>2.9</v>
      </c>
      <c r="P86" s="29">
        <f t="shared" si="42"/>
        <v>0.3999999999999999</v>
      </c>
      <c r="Q86" s="29">
        <f t="shared" si="43"/>
        <v>0.3999999999999999</v>
      </c>
      <c r="R86" s="32">
        <v>3.9</v>
      </c>
      <c r="S86" s="29">
        <v>4.4</v>
      </c>
      <c r="T86" s="29">
        <f t="shared" si="44"/>
        <v>0.5000000000000004</v>
      </c>
      <c r="U86" s="29">
        <f t="shared" si="45"/>
        <v>0.5000000000000004</v>
      </c>
      <c r="V86">
        <v>1.4</v>
      </c>
      <c r="W86">
        <v>1.5</v>
      </c>
      <c r="X86" s="29">
        <f t="shared" si="46"/>
        <v>0.10000000000000009</v>
      </c>
      <c r="Y86" s="29">
        <f t="shared" si="47"/>
        <v>0.10000000000000009</v>
      </c>
      <c r="Z86" s="56">
        <v>5.5</v>
      </c>
      <c r="AA86" s="29">
        <v>5.8</v>
      </c>
      <c r="AB86" s="29">
        <f t="shared" si="48"/>
        <v>0.2999999999999998</v>
      </c>
      <c r="AC86" s="29">
        <f t="shared" si="49"/>
        <v>0.2999999999999998</v>
      </c>
      <c r="AD86" s="32">
        <v>4.5</v>
      </c>
      <c r="AE86" s="29">
        <v>4.8</v>
      </c>
      <c r="AF86" s="29">
        <f t="shared" si="50"/>
        <v>0.2999999999999998</v>
      </c>
      <c r="AG86" s="29">
        <f t="shared" si="51"/>
        <v>0.2999999999999998</v>
      </c>
      <c r="AH86">
        <v>-1</v>
      </c>
      <c r="AI86">
        <v>-1</v>
      </c>
      <c r="AJ86" s="29">
        <f t="shared" si="52"/>
        <v>0</v>
      </c>
      <c r="AK86" s="29">
        <f t="shared" si="53"/>
        <v>0</v>
      </c>
      <c r="AL86" s="56">
        <v>6.5</v>
      </c>
      <c r="AM86" s="29">
        <v>7.2</v>
      </c>
      <c r="AN86" s="29">
        <f t="shared" si="54"/>
        <v>0.7000000000000002</v>
      </c>
      <c r="AO86" s="29">
        <f t="shared" si="55"/>
        <v>0.7000000000000002</v>
      </c>
      <c r="AP86" s="32">
        <v>6</v>
      </c>
      <c r="AQ86" s="29">
        <v>6.7</v>
      </c>
      <c r="AR86" s="29">
        <f t="shared" si="56"/>
        <v>0.7000000000000002</v>
      </c>
      <c r="AS86" s="29">
        <f t="shared" si="57"/>
        <v>0.7000000000000002</v>
      </c>
      <c r="AT86">
        <v>-0.4</v>
      </c>
      <c r="AU86">
        <v>-0.5</v>
      </c>
      <c r="AV86" s="29">
        <f t="shared" si="58"/>
        <v>-0.09999999999999998</v>
      </c>
      <c r="AW86" s="29">
        <f t="shared" si="59"/>
        <v>0.09999999999999998</v>
      </c>
      <c r="AX86" s="56">
        <v>4.6</v>
      </c>
      <c r="AY86" s="29">
        <v>4.3</v>
      </c>
      <c r="AZ86" s="29">
        <f t="shared" si="60"/>
        <v>-0.2999999999999998</v>
      </c>
      <c r="BA86" s="29">
        <f t="shared" si="61"/>
        <v>0.2999999999999998</v>
      </c>
      <c r="BB86" s="32">
        <v>2.6</v>
      </c>
      <c r="BC86" s="29">
        <v>2.4</v>
      </c>
      <c r="BD86" s="29">
        <f t="shared" si="62"/>
        <v>-0.20000000000000018</v>
      </c>
      <c r="BE86" s="29">
        <f t="shared" si="63"/>
        <v>0.20000000000000018</v>
      </c>
      <c r="BF86">
        <v>-1.9</v>
      </c>
      <c r="BG86">
        <v>-1.8</v>
      </c>
      <c r="BH86" s="29">
        <f t="shared" si="64"/>
        <v>0.09999999999999987</v>
      </c>
      <c r="BI86" s="29">
        <f t="shared" si="65"/>
        <v>0.09999999999999987</v>
      </c>
      <c r="BJ86" s="56">
        <v>4.9</v>
      </c>
      <c r="BK86" s="29">
        <v>5.3</v>
      </c>
      <c r="BL86" s="29">
        <f t="shared" si="66"/>
        <v>0.39999999999999947</v>
      </c>
      <c r="BM86" s="29">
        <f t="shared" si="67"/>
        <v>0.39999999999999947</v>
      </c>
      <c r="BN86" s="32">
        <v>6.2</v>
      </c>
      <c r="BO86" s="29">
        <v>6.5</v>
      </c>
      <c r="BP86" s="29">
        <f t="shared" si="68"/>
        <v>0.2999999999999998</v>
      </c>
      <c r="BQ86" s="29">
        <f t="shared" si="69"/>
        <v>0.2999999999999998</v>
      </c>
      <c r="BR86">
        <v>1.2</v>
      </c>
      <c r="BS86">
        <v>1.2</v>
      </c>
      <c r="BT86" s="29">
        <f t="shared" si="70"/>
        <v>0</v>
      </c>
      <c r="BU86" s="29">
        <f t="shared" si="71"/>
        <v>0</v>
      </c>
    </row>
    <row r="87" spans="1:73" ht="12.75">
      <c r="A87" s="22" t="s">
        <v>349</v>
      </c>
      <c r="B87" s="31">
        <v>2.1</v>
      </c>
      <c r="C87" s="29">
        <v>2.1</v>
      </c>
      <c r="D87" s="29">
        <f t="shared" si="36"/>
        <v>0</v>
      </c>
      <c r="E87" s="29">
        <f t="shared" si="37"/>
        <v>0</v>
      </c>
      <c r="F87" s="31">
        <v>4.2</v>
      </c>
      <c r="G87" s="29">
        <v>4.1</v>
      </c>
      <c r="H87" s="29">
        <f t="shared" si="38"/>
        <v>-0.10000000000000053</v>
      </c>
      <c r="I87" s="29">
        <f t="shared" si="39"/>
        <v>0.10000000000000053</v>
      </c>
      <c r="J87">
        <v>2</v>
      </c>
      <c r="K87">
        <v>2</v>
      </c>
      <c r="L87" s="29">
        <f t="shared" si="40"/>
        <v>0</v>
      </c>
      <c r="M87" s="29">
        <f t="shared" si="41"/>
        <v>0</v>
      </c>
      <c r="N87" s="57">
        <v>2.3</v>
      </c>
      <c r="O87" s="29">
        <v>2.3</v>
      </c>
      <c r="P87" s="29">
        <f t="shared" si="42"/>
        <v>0</v>
      </c>
      <c r="Q87" s="29">
        <f t="shared" si="43"/>
        <v>0</v>
      </c>
      <c r="R87" s="31">
        <v>4.3</v>
      </c>
      <c r="S87" s="29">
        <v>4.3</v>
      </c>
      <c r="T87" s="29">
        <f t="shared" si="44"/>
        <v>0</v>
      </c>
      <c r="U87" s="29">
        <f t="shared" si="45"/>
        <v>0</v>
      </c>
      <c r="V87">
        <v>2</v>
      </c>
      <c r="W87">
        <v>2</v>
      </c>
      <c r="X87" s="29">
        <f t="shared" si="46"/>
        <v>0</v>
      </c>
      <c r="Y87" s="29">
        <f t="shared" si="47"/>
        <v>0</v>
      </c>
      <c r="Z87" s="57">
        <v>4.7</v>
      </c>
      <c r="AA87" s="29">
        <v>4.7</v>
      </c>
      <c r="AB87" s="29">
        <f t="shared" si="48"/>
        <v>0</v>
      </c>
      <c r="AC87" s="29">
        <f t="shared" si="49"/>
        <v>0</v>
      </c>
      <c r="AD87" s="31">
        <v>3.4</v>
      </c>
      <c r="AE87" s="29">
        <v>3.4</v>
      </c>
      <c r="AF87" s="29">
        <f t="shared" si="50"/>
        <v>0</v>
      </c>
      <c r="AG87" s="29">
        <f t="shared" si="51"/>
        <v>0</v>
      </c>
      <c r="AH87">
        <v>-1.3</v>
      </c>
      <c r="AI87">
        <v>-1.2</v>
      </c>
      <c r="AJ87" s="29">
        <f t="shared" si="52"/>
        <v>0.10000000000000009</v>
      </c>
      <c r="AK87" s="29">
        <f t="shared" si="53"/>
        <v>0.10000000000000009</v>
      </c>
      <c r="AL87" s="57">
        <v>5.4</v>
      </c>
      <c r="AM87" s="29">
        <v>6.1</v>
      </c>
      <c r="AN87" s="29">
        <f t="shared" si="54"/>
        <v>0.6999999999999993</v>
      </c>
      <c r="AO87" s="29">
        <f t="shared" si="55"/>
        <v>0.6999999999999993</v>
      </c>
      <c r="AP87" s="31">
        <v>4.8</v>
      </c>
      <c r="AQ87" s="29">
        <v>5.6</v>
      </c>
      <c r="AR87" s="29">
        <f t="shared" si="56"/>
        <v>0.7999999999999998</v>
      </c>
      <c r="AS87" s="29">
        <f t="shared" si="57"/>
        <v>0.7999999999999998</v>
      </c>
      <c r="AT87">
        <v>-0.5</v>
      </c>
      <c r="AU87">
        <v>-0.5</v>
      </c>
      <c r="AV87" s="29">
        <f t="shared" si="58"/>
        <v>0</v>
      </c>
      <c r="AW87" s="29">
        <f t="shared" si="59"/>
        <v>0</v>
      </c>
      <c r="AX87" s="57">
        <v>4.2</v>
      </c>
      <c r="AY87" s="29">
        <v>3.4</v>
      </c>
      <c r="AZ87" s="29">
        <f t="shared" si="60"/>
        <v>-0.8000000000000003</v>
      </c>
      <c r="BA87" s="29">
        <f t="shared" si="61"/>
        <v>0.8000000000000003</v>
      </c>
      <c r="BB87" s="31">
        <v>1.5</v>
      </c>
      <c r="BC87" s="29">
        <v>0.8</v>
      </c>
      <c r="BD87" s="29">
        <f t="shared" si="62"/>
        <v>-0.7</v>
      </c>
      <c r="BE87" s="29">
        <f t="shared" si="63"/>
        <v>0.7</v>
      </c>
      <c r="BF87">
        <v>-2.6</v>
      </c>
      <c r="BG87">
        <v>-2.5</v>
      </c>
      <c r="BH87" s="29">
        <f t="shared" si="64"/>
        <v>0.10000000000000009</v>
      </c>
      <c r="BI87" s="29">
        <f t="shared" si="65"/>
        <v>0.10000000000000009</v>
      </c>
      <c r="BJ87" s="57">
        <v>6.3</v>
      </c>
      <c r="BK87" s="29">
        <v>5.8</v>
      </c>
      <c r="BL87" s="29">
        <f t="shared" si="66"/>
        <v>-0.5</v>
      </c>
      <c r="BM87" s="29">
        <f t="shared" si="67"/>
        <v>0.5</v>
      </c>
      <c r="BN87" s="31">
        <v>8</v>
      </c>
      <c r="BO87" s="29">
        <v>7.5</v>
      </c>
      <c r="BP87" s="29">
        <f t="shared" si="68"/>
        <v>-0.5</v>
      </c>
      <c r="BQ87" s="29">
        <f t="shared" si="69"/>
        <v>0.5</v>
      </c>
      <c r="BR87">
        <v>1.6</v>
      </c>
      <c r="BS87">
        <v>1.6</v>
      </c>
      <c r="BT87" s="29">
        <f t="shared" si="70"/>
        <v>0</v>
      </c>
      <c r="BU87" s="29">
        <f t="shared" si="71"/>
        <v>0</v>
      </c>
    </row>
    <row r="88" spans="1:73" ht="12.75">
      <c r="A88" s="22" t="s">
        <v>350</v>
      </c>
      <c r="B88" s="31">
        <v>2.9</v>
      </c>
      <c r="C88" s="29">
        <v>3</v>
      </c>
      <c r="D88" s="29">
        <f t="shared" si="36"/>
        <v>0.10000000000000009</v>
      </c>
      <c r="E88" s="29">
        <f t="shared" si="37"/>
        <v>0.10000000000000009</v>
      </c>
      <c r="F88" s="31">
        <v>4.1</v>
      </c>
      <c r="G88" s="29">
        <v>4.2</v>
      </c>
      <c r="H88" s="29">
        <f t="shared" si="38"/>
        <v>0.10000000000000053</v>
      </c>
      <c r="I88" s="29">
        <f t="shared" si="39"/>
        <v>0.10000000000000053</v>
      </c>
      <c r="J88">
        <v>1.1</v>
      </c>
      <c r="K88">
        <v>1.1</v>
      </c>
      <c r="L88" s="29">
        <f t="shared" si="40"/>
        <v>0</v>
      </c>
      <c r="M88" s="29">
        <f t="shared" si="41"/>
        <v>0</v>
      </c>
      <c r="N88" s="57">
        <v>3</v>
      </c>
      <c r="O88" s="29">
        <v>3.1</v>
      </c>
      <c r="P88" s="29">
        <f t="shared" si="42"/>
        <v>0.10000000000000009</v>
      </c>
      <c r="Q88" s="29">
        <f t="shared" si="43"/>
        <v>0.10000000000000009</v>
      </c>
      <c r="R88" s="31">
        <v>4.2</v>
      </c>
      <c r="S88" s="29">
        <v>4.3</v>
      </c>
      <c r="T88" s="29">
        <f t="shared" si="44"/>
        <v>0.09999999999999964</v>
      </c>
      <c r="U88" s="29">
        <f t="shared" si="45"/>
        <v>0.09999999999999964</v>
      </c>
      <c r="V88">
        <v>1.2</v>
      </c>
      <c r="W88">
        <v>1.2</v>
      </c>
      <c r="X88" s="29">
        <f t="shared" si="46"/>
        <v>0</v>
      </c>
      <c r="Y88" s="29">
        <f t="shared" si="47"/>
        <v>0</v>
      </c>
      <c r="Z88" s="57">
        <v>4.7</v>
      </c>
      <c r="AA88" s="29">
        <v>4.6</v>
      </c>
      <c r="AB88" s="29">
        <f t="shared" si="48"/>
        <v>-0.10000000000000053</v>
      </c>
      <c r="AC88" s="29">
        <f t="shared" si="49"/>
        <v>0.10000000000000053</v>
      </c>
      <c r="AD88" s="31">
        <v>3.1</v>
      </c>
      <c r="AE88" s="29">
        <v>3.1</v>
      </c>
      <c r="AF88" s="29">
        <f t="shared" si="50"/>
        <v>0</v>
      </c>
      <c r="AG88" s="29">
        <f t="shared" si="51"/>
        <v>0</v>
      </c>
      <c r="AH88">
        <v>-1.5</v>
      </c>
      <c r="AI88">
        <v>-1.4</v>
      </c>
      <c r="AJ88" s="29">
        <f t="shared" si="52"/>
        <v>0.10000000000000009</v>
      </c>
      <c r="AK88" s="29">
        <f t="shared" si="53"/>
        <v>0.10000000000000009</v>
      </c>
      <c r="AL88" s="57">
        <v>6</v>
      </c>
      <c r="AM88" s="29">
        <v>6.4</v>
      </c>
      <c r="AN88" s="29">
        <f t="shared" si="54"/>
        <v>0.40000000000000036</v>
      </c>
      <c r="AO88" s="29">
        <f t="shared" si="55"/>
        <v>0.40000000000000036</v>
      </c>
      <c r="AP88" s="31">
        <v>5.2</v>
      </c>
      <c r="AQ88" s="29">
        <v>5.6</v>
      </c>
      <c r="AR88" s="29">
        <f t="shared" si="56"/>
        <v>0.39999999999999947</v>
      </c>
      <c r="AS88" s="29">
        <f t="shared" si="57"/>
        <v>0.39999999999999947</v>
      </c>
      <c r="AT88">
        <v>-0.8</v>
      </c>
      <c r="AU88">
        <v>-0.7</v>
      </c>
      <c r="AV88" s="29">
        <f t="shared" si="58"/>
        <v>0.10000000000000009</v>
      </c>
      <c r="AW88" s="29">
        <f t="shared" si="59"/>
        <v>0.10000000000000009</v>
      </c>
      <c r="AX88" s="57">
        <v>3.3</v>
      </c>
      <c r="AY88" s="29">
        <v>2.5</v>
      </c>
      <c r="AZ88" s="29">
        <f t="shared" si="60"/>
        <v>-0.7999999999999998</v>
      </c>
      <c r="BA88" s="29">
        <f t="shared" si="61"/>
        <v>0.7999999999999998</v>
      </c>
      <c r="BB88" s="31">
        <v>0.5</v>
      </c>
      <c r="BC88" s="29">
        <v>-0.1</v>
      </c>
      <c r="BD88" s="29">
        <f t="shared" si="62"/>
        <v>-0.6</v>
      </c>
      <c r="BE88" s="29">
        <f t="shared" si="63"/>
        <v>0.6</v>
      </c>
      <c r="BF88">
        <v>-2.7</v>
      </c>
      <c r="BG88">
        <v>-2.5</v>
      </c>
      <c r="BH88" s="29">
        <f t="shared" si="64"/>
        <v>0.20000000000000018</v>
      </c>
      <c r="BI88" s="29">
        <f t="shared" si="65"/>
        <v>0.20000000000000018</v>
      </c>
      <c r="BJ88" s="57">
        <v>4.7</v>
      </c>
      <c r="BK88" s="29">
        <v>4.7</v>
      </c>
      <c r="BL88" s="29">
        <f t="shared" si="66"/>
        <v>0</v>
      </c>
      <c r="BM88" s="29">
        <f t="shared" si="67"/>
        <v>0</v>
      </c>
      <c r="BN88" s="31">
        <v>6</v>
      </c>
      <c r="BO88" s="29">
        <v>6.1</v>
      </c>
      <c r="BP88" s="29">
        <f t="shared" si="68"/>
        <v>0.09999999999999964</v>
      </c>
      <c r="BQ88" s="29">
        <f t="shared" si="69"/>
        <v>0.09999999999999964</v>
      </c>
      <c r="BR88">
        <v>1.3</v>
      </c>
      <c r="BS88">
        <v>1.3</v>
      </c>
      <c r="BT88" s="29">
        <f t="shared" si="70"/>
        <v>0</v>
      </c>
      <c r="BU88" s="29">
        <f t="shared" si="71"/>
        <v>0</v>
      </c>
    </row>
    <row r="89" spans="1:73" ht="12.75">
      <c r="A89" s="22" t="s">
        <v>351</v>
      </c>
      <c r="B89" s="31">
        <v>2.2</v>
      </c>
      <c r="C89" s="29">
        <v>2.2</v>
      </c>
      <c r="D89" s="29">
        <f t="shared" si="36"/>
        <v>0</v>
      </c>
      <c r="E89" s="29">
        <f t="shared" si="37"/>
        <v>0</v>
      </c>
      <c r="F89" s="31">
        <v>3.5</v>
      </c>
      <c r="G89" s="29">
        <v>3.5</v>
      </c>
      <c r="H89" s="29">
        <f t="shared" si="38"/>
        <v>0</v>
      </c>
      <c r="I89" s="29">
        <f t="shared" si="39"/>
        <v>0</v>
      </c>
      <c r="J89">
        <v>1.3</v>
      </c>
      <c r="K89">
        <v>1.3</v>
      </c>
      <c r="L89" s="29">
        <f t="shared" si="40"/>
        <v>0</v>
      </c>
      <c r="M89" s="29">
        <f t="shared" si="41"/>
        <v>0</v>
      </c>
      <c r="N89" s="57">
        <v>2.3</v>
      </c>
      <c r="O89" s="29">
        <v>2.3</v>
      </c>
      <c r="P89" s="29">
        <f t="shared" si="42"/>
        <v>0</v>
      </c>
      <c r="Q89" s="29">
        <f t="shared" si="43"/>
        <v>0</v>
      </c>
      <c r="R89" s="31">
        <v>3.6</v>
      </c>
      <c r="S89" s="29">
        <v>3.6</v>
      </c>
      <c r="T89" s="29">
        <f t="shared" si="44"/>
        <v>0</v>
      </c>
      <c r="U89" s="29">
        <f t="shared" si="45"/>
        <v>0</v>
      </c>
      <c r="V89">
        <v>1.2</v>
      </c>
      <c r="W89">
        <v>1.2</v>
      </c>
      <c r="X89" s="29">
        <f t="shared" si="46"/>
        <v>0</v>
      </c>
      <c r="Y89" s="29">
        <f t="shared" si="47"/>
        <v>0</v>
      </c>
      <c r="Z89" s="57">
        <v>4.1</v>
      </c>
      <c r="AA89" s="29">
        <v>4.1</v>
      </c>
      <c r="AB89" s="29">
        <f t="shared" si="48"/>
        <v>0</v>
      </c>
      <c r="AC89" s="29">
        <f t="shared" si="49"/>
        <v>0</v>
      </c>
      <c r="AD89" s="31">
        <v>4.1</v>
      </c>
      <c r="AE89" s="29">
        <v>4.1</v>
      </c>
      <c r="AF89" s="29">
        <f t="shared" si="50"/>
        <v>0</v>
      </c>
      <c r="AG89" s="29">
        <f t="shared" si="51"/>
        <v>0</v>
      </c>
      <c r="AH89">
        <v>0</v>
      </c>
      <c r="AI89">
        <v>0</v>
      </c>
      <c r="AJ89" s="29">
        <f t="shared" si="52"/>
        <v>0</v>
      </c>
      <c r="AK89" s="29">
        <f t="shared" si="53"/>
        <v>0</v>
      </c>
      <c r="AL89" s="57">
        <v>6.6</v>
      </c>
      <c r="AM89" s="29">
        <v>6.6</v>
      </c>
      <c r="AN89" s="29">
        <f t="shared" si="54"/>
        <v>0</v>
      </c>
      <c r="AO89" s="29">
        <f t="shared" si="55"/>
        <v>0</v>
      </c>
      <c r="AP89" s="31">
        <v>7.4</v>
      </c>
      <c r="AQ89" s="29">
        <v>7.4</v>
      </c>
      <c r="AR89" s="29">
        <f t="shared" si="56"/>
        <v>0</v>
      </c>
      <c r="AS89" s="29">
        <f t="shared" si="57"/>
        <v>0</v>
      </c>
      <c r="AT89">
        <v>0.8</v>
      </c>
      <c r="AU89">
        <v>0.8</v>
      </c>
      <c r="AV89" s="29">
        <f t="shared" si="58"/>
        <v>0</v>
      </c>
      <c r="AW89" s="29">
        <f t="shared" si="59"/>
        <v>0</v>
      </c>
      <c r="AX89" s="57">
        <v>1.3</v>
      </c>
      <c r="AY89" s="29">
        <v>1.3</v>
      </c>
      <c r="AZ89" s="29">
        <f t="shared" si="60"/>
        <v>0</v>
      </c>
      <c r="BA89" s="29">
        <f t="shared" si="61"/>
        <v>0</v>
      </c>
      <c r="BB89" s="31">
        <v>-0.1</v>
      </c>
      <c r="BC89" s="29">
        <v>-0.1</v>
      </c>
      <c r="BD89" s="29">
        <f t="shared" si="62"/>
        <v>0</v>
      </c>
      <c r="BE89" s="29">
        <f t="shared" si="63"/>
        <v>0</v>
      </c>
      <c r="BF89">
        <v>-1.4</v>
      </c>
      <c r="BG89">
        <v>-1.4</v>
      </c>
      <c r="BH89" s="29">
        <f t="shared" si="64"/>
        <v>0</v>
      </c>
      <c r="BI89" s="29">
        <f t="shared" si="65"/>
        <v>0</v>
      </c>
      <c r="BJ89" s="57"/>
      <c r="BK89" s="29"/>
      <c r="BL89" s="29"/>
      <c r="BM89" s="29"/>
      <c r="BN89" s="31"/>
      <c r="BO89" s="29"/>
      <c r="BP89" s="29"/>
      <c r="BQ89" s="29"/>
      <c r="BT89" s="29"/>
      <c r="BU89" s="29"/>
    </row>
    <row r="90" spans="1:73" s="51" customFormat="1" ht="12.75">
      <c r="A90" s="23" t="s">
        <v>632</v>
      </c>
      <c r="D90" s="52">
        <f>AVERAGE(D8:D89)</f>
        <v>0.25731707317073155</v>
      </c>
      <c r="E90" s="52">
        <f>AVERAGE(E8:E89)</f>
        <v>1.0256097560975612</v>
      </c>
      <c r="H90" s="52">
        <f>AVERAGE(H8:H89)</f>
        <v>0.23902439024390237</v>
      </c>
      <c r="I90" s="52">
        <f>AVERAGE(I8:I89)</f>
        <v>0.8121951219512192</v>
      </c>
      <c r="L90" s="52">
        <f>AVERAGE(L8:L89)</f>
        <v>-0.02073170731707316</v>
      </c>
      <c r="M90" s="52">
        <f>AVERAGE(M8:M89)</f>
        <v>0.6207317073170733</v>
      </c>
      <c r="N90" s="58"/>
      <c r="P90" s="52">
        <f>AVERAGE(P8:P89)</f>
        <v>0.254878048780488</v>
      </c>
      <c r="Q90" s="52">
        <f>AVERAGE(Q8:Q89)</f>
        <v>0.9963414634146344</v>
      </c>
      <c r="T90" s="52">
        <f>AVERAGE(T8:T89)</f>
        <v>0.1926829268292683</v>
      </c>
      <c r="U90" s="52">
        <f>AVERAGE(U8:U89)</f>
        <v>0.8024390243902438</v>
      </c>
      <c r="X90" s="52">
        <f>AVERAGE(X8:X89)</f>
        <v>-0.05000000000000002</v>
      </c>
      <c r="Y90" s="52">
        <f>AVERAGE(Y8:Y89)</f>
        <v>0.6207317073170731</v>
      </c>
      <c r="Z90" s="58"/>
      <c r="AB90" s="52">
        <f>AVERAGE(AB8:AB89)</f>
        <v>-0.15731707317073168</v>
      </c>
      <c r="AC90" s="52">
        <f>AVERAGE(AC8:AC89)</f>
        <v>1.3695121951219515</v>
      </c>
      <c r="AF90" s="52">
        <f>AVERAGE(AF8:AF89)</f>
        <v>-0.18414634146341458</v>
      </c>
      <c r="AG90" s="52">
        <f>AVERAGE(AG8:AG89)</f>
        <v>0.8939024390243903</v>
      </c>
      <c r="AJ90" s="52">
        <f>AVERAGE(AJ8:AJ89)</f>
        <v>-0.007317073170731649</v>
      </c>
      <c r="AK90" s="52">
        <f>AVERAGE(AK8:AK89)</f>
        <v>0.7658536585365855</v>
      </c>
      <c r="AL90" s="58"/>
      <c r="AN90" s="52">
        <f>AVERAGE(AN8:AN89)</f>
        <v>-0.28170731707317065</v>
      </c>
      <c r="AO90" s="52">
        <f>AVERAGE(AO8:AO89)</f>
        <v>1.8865853658536584</v>
      </c>
      <c r="AR90" s="52">
        <f>AVERAGE(AR8:AR89)</f>
        <v>-0.19268292682926835</v>
      </c>
      <c r="AS90" s="52">
        <f>AVERAGE(AS8:AS89)</f>
        <v>1.429268292682927</v>
      </c>
      <c r="AV90" s="52">
        <f>AVERAGE(AV8:AV89)</f>
        <v>0.10731707317073172</v>
      </c>
      <c r="AW90" s="52">
        <f>AVERAGE(AW8:AW89)</f>
        <v>0.8292682926829265</v>
      </c>
      <c r="AX90" s="58"/>
      <c r="AZ90" s="52">
        <f>AVERAGE(AZ8:AZ89)</f>
        <v>-0.10975609756097561</v>
      </c>
      <c r="BA90" s="52">
        <f>AVERAGE(BA8:BA89)</f>
        <v>1.126829268292683</v>
      </c>
      <c r="BD90" s="52">
        <f>AVERAGE(BD8:BD89)</f>
        <v>-0.3243902439024391</v>
      </c>
      <c r="BE90" s="52">
        <f>AVERAGE(BE8:BE89)</f>
        <v>0.7146341463414635</v>
      </c>
      <c r="BH90" s="52">
        <f>AVERAGE(BH8:BH89)</f>
        <v>-0.18170731707317073</v>
      </c>
      <c r="BI90" s="52">
        <f>AVERAGE(BI8:BI89)</f>
        <v>0.7865853658536586</v>
      </c>
      <c r="BJ90" s="58"/>
      <c r="BL90" s="52">
        <f>AVERAGE(BL8:BL89)</f>
        <v>-0.03513513513513532</v>
      </c>
      <c r="BM90" s="52">
        <f>AVERAGE(BM8:BM89)</f>
        <v>1.121621621621622</v>
      </c>
      <c r="BP90" s="52">
        <f>AVERAGE(BP8:BP89)</f>
        <v>-0.0418918918918919</v>
      </c>
      <c r="BQ90" s="52">
        <f>AVERAGE(BQ8:BQ89)</f>
        <v>1.0445945945945947</v>
      </c>
      <c r="BT90" s="52">
        <f>AVERAGE(BT8:BT89)</f>
        <v>-0.020270270270270355</v>
      </c>
      <c r="BU90" s="52">
        <f>AVERAGE(BU8:BU89)</f>
        <v>0.6986486486486487</v>
      </c>
    </row>
  </sheetData>
  <mergeCells count="24">
    <mergeCell ref="B5:M5"/>
    <mergeCell ref="N5:Y5"/>
    <mergeCell ref="Z5:AK5"/>
    <mergeCell ref="AL5:AW5"/>
    <mergeCell ref="AX5:BI5"/>
    <mergeCell ref="BJ5:BU5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BN6:BQ6"/>
    <mergeCell ref="BR6:BU6"/>
    <mergeCell ref="AX6:BA6"/>
    <mergeCell ref="BB6:BE6"/>
    <mergeCell ref="BF6:BI6"/>
    <mergeCell ref="BJ6:BM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18" sqref="D18"/>
    </sheetView>
  </sheetViews>
  <sheetFormatPr defaultColWidth="9.140625" defaultRowHeight="12.75"/>
  <sheetData>
    <row r="1" ht="12.75">
      <c r="A1" s="11" t="s">
        <v>6</v>
      </c>
    </row>
    <row r="2" ht="12.75">
      <c r="A2" s="11"/>
    </row>
    <row r="3" ht="12.75">
      <c r="A3" s="16" t="s">
        <v>623</v>
      </c>
    </row>
    <row r="5" spans="1:3" ht="38.25">
      <c r="A5" s="13" t="s">
        <v>7</v>
      </c>
      <c r="B5" s="13" t="s">
        <v>8</v>
      </c>
      <c r="C5" s="13" t="s">
        <v>9</v>
      </c>
    </row>
    <row r="6" spans="1:3" ht="12.75">
      <c r="A6">
        <v>0</v>
      </c>
      <c r="B6">
        <v>0</v>
      </c>
      <c r="C6">
        <v>0</v>
      </c>
    </row>
    <row r="7" spans="1:3" ht="12.75">
      <c r="A7">
        <v>1</v>
      </c>
      <c r="B7">
        <v>1.3830653804930426</v>
      </c>
      <c r="C7">
        <v>0.015965498831937985</v>
      </c>
    </row>
    <row r="8" spans="1:3" ht="12.75">
      <c r="A8">
        <v>2</v>
      </c>
      <c r="B8">
        <v>1.7491961414791035</v>
      </c>
      <c r="C8">
        <v>-0.1393557776009094</v>
      </c>
    </row>
    <row r="9" spans="1:3" ht="12.75">
      <c r="A9">
        <v>3</v>
      </c>
      <c r="B9">
        <v>3.357770632368706</v>
      </c>
      <c r="C9">
        <v>0.8515891261924591</v>
      </c>
    </row>
    <row r="10" spans="1:3" ht="12.75">
      <c r="A10">
        <v>4</v>
      </c>
      <c r="B10">
        <v>5.003215434083597</v>
      </c>
      <c r="C10">
        <v>1.5655695759170445</v>
      </c>
    </row>
    <row r="11" spans="1:3" ht="12.75">
      <c r="A11">
        <v>5</v>
      </c>
      <c r="B11">
        <v>5.20042872454447</v>
      </c>
      <c r="C11">
        <v>3.288812847017275</v>
      </c>
    </row>
    <row r="12" spans="1:3" ht="12.75">
      <c r="A12">
        <v>6</v>
      </c>
      <c r="B12">
        <v>6.255948553054669</v>
      </c>
      <c r="C12">
        <v>4.3301725403330105</v>
      </c>
    </row>
    <row r="13" spans="1:3" ht="12.75">
      <c r="A13">
        <v>7</v>
      </c>
      <c r="B13">
        <v>6.30396570203644</v>
      </c>
      <c r="C13">
        <v>5.9466497515867385</v>
      </c>
    </row>
    <row r="14" spans="1:3" ht="12.75">
      <c r="A14">
        <v>8</v>
      </c>
      <c r="B14">
        <v>7.122829581993573</v>
      </c>
      <c r="C14">
        <v>6.110749192028867</v>
      </c>
    </row>
    <row r="15" spans="1:3" ht="12.75">
      <c r="A15">
        <v>9</v>
      </c>
      <c r="B15">
        <v>8.838585209003224</v>
      </c>
      <c r="C15">
        <v>6.866288319534469</v>
      </c>
    </row>
    <row r="16" spans="1:3" ht="12.75">
      <c r="A16">
        <v>10</v>
      </c>
      <c r="B16">
        <v>11.364630225080386</v>
      </c>
      <c r="C16">
        <v>7.450903197782927</v>
      </c>
    </row>
    <row r="17" spans="1:3" ht="12.75">
      <c r="A17">
        <v>11</v>
      </c>
      <c r="B17">
        <v>11.574705251875672</v>
      </c>
      <c r="C17">
        <v>7.596935143498034</v>
      </c>
    </row>
    <row r="18" spans="1:3" ht="12.75">
      <c r="A18">
        <v>12</v>
      </c>
      <c r="B18">
        <v>12.159485530546643</v>
      </c>
      <c r="C18">
        <v>8.097364993356221</v>
      </c>
    </row>
    <row r="19" spans="1:3" ht="12.75">
      <c r="A19">
        <v>13</v>
      </c>
      <c r="B19">
        <v>13.394212218649514</v>
      </c>
      <c r="C19">
        <v>8.750855564577478</v>
      </c>
    </row>
    <row r="20" spans="1:3" ht="12.75">
      <c r="A20">
        <v>14</v>
      </c>
      <c r="B20">
        <v>13.760342979635576</v>
      </c>
      <c r="C20">
        <v>9.23096717797398</v>
      </c>
    </row>
    <row r="21" spans="1:3" ht="12.75">
      <c r="A21">
        <v>15</v>
      </c>
      <c r="B21">
        <v>14.452304394426573</v>
      </c>
      <c r="C21">
        <v>9.870981693936102</v>
      </c>
    </row>
    <row r="22" spans="1:3" ht="12.75">
      <c r="A22">
        <v>16</v>
      </c>
      <c r="B22">
        <v>15.363772775991436</v>
      </c>
      <c r="C22">
        <v>10.17927287943993</v>
      </c>
    </row>
    <row r="23" spans="1:3" ht="12.75">
      <c r="A23">
        <v>17</v>
      </c>
      <c r="B23">
        <v>15.975133976420143</v>
      </c>
      <c r="C23">
        <v>10.913414688244448</v>
      </c>
    </row>
    <row r="24" spans="1:3" ht="12.75">
      <c r="A24">
        <v>18</v>
      </c>
      <c r="B24">
        <v>17.26816720257236</v>
      </c>
      <c r="C24">
        <v>11.465796630788638</v>
      </c>
    </row>
    <row r="25" spans="1:3" ht="12.75">
      <c r="A25">
        <v>19</v>
      </c>
      <c r="B25">
        <v>17.093247588424433</v>
      </c>
      <c r="C25">
        <v>11.487049002326367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L35" sqref="L35"/>
    </sheetView>
  </sheetViews>
  <sheetFormatPr defaultColWidth="9.140625" defaultRowHeight="12.75"/>
  <cols>
    <col min="1" max="1" width="15.140625" style="0" customWidth="1"/>
    <col min="2" max="2" width="16.140625" style="0" bestFit="1" customWidth="1"/>
    <col min="3" max="3" width="15.57421875" style="0" customWidth="1"/>
    <col min="4" max="4" width="14.140625" style="0" customWidth="1"/>
  </cols>
  <sheetData>
    <row r="1" ht="12.75">
      <c r="A1" s="11" t="s">
        <v>637</v>
      </c>
    </row>
    <row r="3" ht="12.75">
      <c r="A3" t="s">
        <v>638</v>
      </c>
    </row>
    <row r="5" spans="1:4" ht="38.25">
      <c r="A5" s="13" t="s">
        <v>252</v>
      </c>
      <c r="B5" s="13" t="s">
        <v>639</v>
      </c>
      <c r="C5" s="13" t="s">
        <v>640</v>
      </c>
      <c r="D5" s="13" t="s">
        <v>641</v>
      </c>
    </row>
    <row r="6" spans="1:4" ht="13.5">
      <c r="A6" s="65">
        <v>30317</v>
      </c>
      <c r="B6" s="22">
        <v>0.52</v>
      </c>
      <c r="C6" s="22">
        <v>3.54</v>
      </c>
      <c r="D6">
        <v>-7.454853295147224</v>
      </c>
    </row>
    <row r="7" spans="1:4" ht="13.5">
      <c r="A7" s="65">
        <v>30682</v>
      </c>
      <c r="B7" s="22">
        <v>-0.35</v>
      </c>
      <c r="C7" s="22">
        <v>2.51</v>
      </c>
      <c r="D7">
        <v>1.0199076438363264</v>
      </c>
    </row>
    <row r="8" spans="1:4" ht="13.5">
      <c r="A8" s="65">
        <v>31048</v>
      </c>
      <c r="B8" s="22">
        <v>0.84</v>
      </c>
      <c r="C8" s="22">
        <v>0.45</v>
      </c>
      <c r="D8">
        <v>-12.599927779444076</v>
      </c>
    </row>
    <row r="9" spans="1:4" ht="13.5">
      <c r="A9" s="65">
        <v>31413</v>
      </c>
      <c r="B9" s="22">
        <v>1.19</v>
      </c>
      <c r="C9" s="22">
        <v>1.53</v>
      </c>
      <c r="D9">
        <v>-7.4123199434021565</v>
      </c>
    </row>
    <row r="10" spans="1:4" ht="13.5">
      <c r="A10" s="65">
        <v>31778</v>
      </c>
      <c r="B10" s="22">
        <v>0.19</v>
      </c>
      <c r="C10" s="22">
        <v>0.09</v>
      </c>
      <c r="D10">
        <v>-8.988336098375605</v>
      </c>
    </row>
    <row r="11" spans="1:4" ht="13.5">
      <c r="A11" s="65">
        <v>32143</v>
      </c>
      <c r="B11" s="22">
        <v>0.01</v>
      </c>
      <c r="C11" s="22">
        <v>0.7</v>
      </c>
      <c r="D11">
        <v>-9.114758605888696</v>
      </c>
    </row>
    <row r="12" spans="1:4" ht="13.5">
      <c r="A12" s="65">
        <v>32509</v>
      </c>
      <c r="B12" s="22">
        <v>0.17</v>
      </c>
      <c r="C12" s="22">
        <v>0.3</v>
      </c>
      <c r="D12">
        <v>2.413412647796642</v>
      </c>
    </row>
    <row r="13" spans="1:4" ht="13.5">
      <c r="A13" s="65">
        <v>32874</v>
      </c>
      <c r="B13" s="22">
        <v>0.84</v>
      </c>
      <c r="C13" s="22">
        <v>-0.05</v>
      </c>
      <c r="D13">
        <v>-1.3939576342094417</v>
      </c>
    </row>
    <row r="14" spans="1:4" ht="13.5">
      <c r="A14" s="65">
        <v>33239</v>
      </c>
      <c r="B14" s="22">
        <v>1.52</v>
      </c>
      <c r="C14" s="22">
        <v>-1.01</v>
      </c>
      <c r="D14">
        <v>-11.202513627263698</v>
      </c>
    </row>
    <row r="15" spans="1:4" ht="13.5">
      <c r="A15" s="65">
        <v>33604</v>
      </c>
      <c r="B15" s="22">
        <v>0.72</v>
      </c>
      <c r="C15" s="22">
        <v>2.01</v>
      </c>
      <c r="D15">
        <v>-6.336216844591469</v>
      </c>
    </row>
    <row r="16" spans="1:4" ht="13.5">
      <c r="A16" s="65">
        <v>33970</v>
      </c>
      <c r="B16" s="22">
        <v>-0.07</v>
      </c>
      <c r="C16" s="22">
        <v>0.5</v>
      </c>
      <c r="D16">
        <v>-3.200991642119444</v>
      </c>
    </row>
    <row r="17" spans="1:4" ht="13.5">
      <c r="A17" s="65">
        <v>34335</v>
      </c>
      <c r="B17" s="22">
        <v>-0.05</v>
      </c>
      <c r="C17" s="22">
        <v>0.98</v>
      </c>
      <c r="D17">
        <v>-4.545330575594175</v>
      </c>
    </row>
    <row r="18" spans="1:4" ht="13.5">
      <c r="A18" s="65">
        <v>34700</v>
      </c>
      <c r="B18" s="22">
        <v>0.48</v>
      </c>
      <c r="C18" s="22">
        <v>0.4</v>
      </c>
      <c r="D18">
        <v>-24.29772708804737</v>
      </c>
    </row>
    <row r="19" spans="1:4" ht="13.5">
      <c r="A19" s="65">
        <v>35065</v>
      </c>
      <c r="B19" s="22">
        <v>0.81</v>
      </c>
      <c r="C19" s="22">
        <v>1.43</v>
      </c>
      <c r="D19">
        <v>-22.888608454730374</v>
      </c>
    </row>
    <row r="20" spans="1:4" ht="13.5">
      <c r="A20" s="65">
        <v>35431</v>
      </c>
      <c r="B20" s="22">
        <v>0.63</v>
      </c>
      <c r="C20" s="22">
        <v>0.97</v>
      </c>
      <c r="D20">
        <v>-34.32529325714735</v>
      </c>
    </row>
    <row r="21" spans="1:4" ht="13.5">
      <c r="A21" s="65">
        <v>35796</v>
      </c>
      <c r="B21" s="22">
        <v>1.22</v>
      </c>
      <c r="C21" s="22">
        <v>1.19</v>
      </c>
      <c r="D21">
        <v>-66.19931711909912</v>
      </c>
    </row>
    <row r="22" spans="1:4" ht="13.5">
      <c r="A22" s="65">
        <v>36161</v>
      </c>
      <c r="B22" s="22">
        <v>1.18</v>
      </c>
      <c r="C22" s="22">
        <v>0.74</v>
      </c>
      <c r="D22">
        <v>-60.67665934511331</v>
      </c>
    </row>
    <row r="23" spans="1:4" ht="13.5">
      <c r="A23" s="65">
        <v>36526</v>
      </c>
      <c r="B23" s="22">
        <v>1.44</v>
      </c>
      <c r="C23" s="22">
        <v>1.24</v>
      </c>
      <c r="D23">
        <v>-66.70644628099174</v>
      </c>
    </row>
    <row r="24" spans="1:4" ht="13.5">
      <c r="A24" s="65">
        <v>36892</v>
      </c>
      <c r="B24" s="22">
        <v>1.89</v>
      </c>
      <c r="C24" s="22">
        <v>-0.46</v>
      </c>
      <c r="D24">
        <v>-56.85553899293766</v>
      </c>
    </row>
    <row r="25" spans="1:4" ht="13.5">
      <c r="A25" s="65">
        <v>37257</v>
      </c>
      <c r="B25" s="22">
        <v>1.66</v>
      </c>
      <c r="C25" s="22">
        <v>2.78</v>
      </c>
      <c r="D25">
        <v>-46.03393347936573</v>
      </c>
    </row>
    <row r="26" spans="1:4" ht="13.5">
      <c r="A26" s="65">
        <v>37622</v>
      </c>
      <c r="B26" s="22">
        <v>1.05</v>
      </c>
      <c r="C26" s="22">
        <v>2.85</v>
      </c>
      <c r="D26">
        <v>-48.495487230240016</v>
      </c>
    </row>
    <row r="27" spans="1:4" ht="13.5">
      <c r="A27" s="65">
        <v>37987</v>
      </c>
      <c r="D27">
        <v>-38.66133569718123</v>
      </c>
    </row>
    <row r="28" ht="13.5">
      <c r="A28" s="65"/>
    </row>
    <row r="29" ht="12.75">
      <c r="D29" s="30"/>
    </row>
    <row r="30" ht="12.75">
      <c r="D30" s="3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1"/>
  <sheetViews>
    <sheetView workbookViewId="0" topLeftCell="A1">
      <selection activeCell="G28" sqref="G28"/>
    </sheetView>
  </sheetViews>
  <sheetFormatPr defaultColWidth="9.140625" defaultRowHeight="12.75"/>
  <cols>
    <col min="3" max="3" width="18.57421875" style="0" customWidth="1"/>
  </cols>
  <sheetData>
    <row r="1" ht="12.75">
      <c r="A1" s="11" t="s">
        <v>250</v>
      </c>
    </row>
    <row r="3" ht="12.75">
      <c r="A3" s="16" t="s">
        <v>249</v>
      </c>
    </row>
    <row r="5" spans="1:6" ht="51">
      <c r="A5" s="13" t="s">
        <v>252</v>
      </c>
      <c r="B5" s="13" t="s">
        <v>253</v>
      </c>
      <c r="C5" s="17" t="s">
        <v>251</v>
      </c>
      <c r="D5" s="13" t="s">
        <v>10</v>
      </c>
      <c r="E5" s="13" t="s">
        <v>11</v>
      </c>
      <c r="F5" s="13" t="s">
        <v>12</v>
      </c>
    </row>
    <row r="6" spans="1:18" ht="12.75">
      <c r="A6">
        <f>VALUE(LEFT(B6,4))</f>
        <v>1947</v>
      </c>
      <c r="B6" s="14" t="s">
        <v>13</v>
      </c>
      <c r="C6" s="15">
        <v>36.46</v>
      </c>
      <c r="I6" s="59" t="s">
        <v>250</v>
      </c>
      <c r="J6" s="59"/>
      <c r="K6" s="59"/>
      <c r="L6" s="59"/>
      <c r="M6" s="59"/>
      <c r="N6" s="59"/>
      <c r="O6" s="59"/>
      <c r="P6" s="59"/>
      <c r="Q6" s="59"/>
      <c r="R6" s="59"/>
    </row>
    <row r="7" spans="1:18" ht="12.75">
      <c r="A7">
        <f aca="true" t="shared" si="0" ref="A7:A70">VALUE(LEFT(B7,4))</f>
        <v>1947</v>
      </c>
      <c r="B7" s="14" t="s">
        <v>14</v>
      </c>
      <c r="C7" s="15">
        <v>37.358</v>
      </c>
      <c r="D7">
        <f>((($C7/$C6)-1)*4)*100</f>
        <v>9.85189248491496</v>
      </c>
      <c r="I7" s="60" t="s">
        <v>254</v>
      </c>
      <c r="J7" s="60"/>
      <c r="K7" s="60"/>
      <c r="L7" s="60"/>
      <c r="M7" s="60"/>
      <c r="N7" s="60"/>
      <c r="O7" s="60"/>
      <c r="P7" s="60"/>
      <c r="Q7" s="60"/>
      <c r="R7" s="60"/>
    </row>
    <row r="8" spans="1:4" ht="12.75">
      <c r="A8">
        <f t="shared" si="0"/>
        <v>1947</v>
      </c>
      <c r="B8" s="14" t="s">
        <v>15</v>
      </c>
      <c r="C8" s="15">
        <v>36.309</v>
      </c>
      <c r="D8">
        <f>((($C8/$C7)-1)*4)*100</f>
        <v>-11.231864660849089</v>
      </c>
    </row>
    <row r="9" spans="1:4" ht="12.75">
      <c r="A9">
        <f t="shared" si="0"/>
        <v>1947</v>
      </c>
      <c r="B9" s="14" t="s">
        <v>16</v>
      </c>
      <c r="C9" s="15">
        <v>37.799</v>
      </c>
      <c r="D9">
        <f>((($C9/$C8)-1)*4)*100</f>
        <v>16.4146630312044</v>
      </c>
    </row>
    <row r="10" spans="1:5" ht="12.75">
      <c r="A10">
        <f t="shared" si="0"/>
        <v>1948</v>
      </c>
      <c r="B10" s="14" t="s">
        <v>17</v>
      </c>
      <c r="C10" s="15">
        <v>37.93</v>
      </c>
      <c r="D10">
        <f>((($C10/$C9)-1)*4)*100</f>
        <v>1.386280060319045</v>
      </c>
      <c r="E10">
        <f>((($C10/$C6)^(1/4)-1)*4)*100</f>
        <v>3.9722525197176672</v>
      </c>
    </row>
    <row r="11" spans="1:5" ht="12.75">
      <c r="A11">
        <f t="shared" si="0"/>
        <v>1948</v>
      </c>
      <c r="B11" s="14" t="s">
        <v>18</v>
      </c>
      <c r="C11" s="15">
        <v>37.902</v>
      </c>
      <c r="D11">
        <f>((($C11/$C10)-1)*4)*100</f>
        <v>-0.2952807803849211</v>
      </c>
      <c r="E11">
        <f aca="true" t="shared" si="1" ref="E11:E74">((($C11/$C7)^(1/4)-1)*4)*100</f>
        <v>1.4482958801480095</v>
      </c>
    </row>
    <row r="12" spans="1:5" ht="12.75">
      <c r="A12">
        <f t="shared" si="0"/>
        <v>1948</v>
      </c>
      <c r="B12" s="14" t="s">
        <v>19</v>
      </c>
      <c r="C12" s="15">
        <v>37.979</v>
      </c>
      <c r="D12">
        <f aca="true" t="shared" si="2" ref="D12:D75">((($C12/$C11)-1)*4)*100</f>
        <v>0.8126220252229643</v>
      </c>
      <c r="E12">
        <f t="shared" si="1"/>
        <v>4.52214429154898</v>
      </c>
    </row>
    <row r="13" spans="1:5" ht="12.75">
      <c r="A13">
        <f t="shared" si="0"/>
        <v>1948</v>
      </c>
      <c r="B13" s="14" t="s">
        <v>20</v>
      </c>
      <c r="C13" s="15">
        <v>38.224</v>
      </c>
      <c r="D13">
        <f t="shared" si="2"/>
        <v>2.5803733642275617</v>
      </c>
      <c r="E13">
        <f t="shared" si="1"/>
        <v>1.1196584591309566</v>
      </c>
    </row>
    <row r="14" spans="1:5" ht="12.75">
      <c r="A14">
        <f t="shared" si="0"/>
        <v>1949</v>
      </c>
      <c r="B14" s="14" t="s">
        <v>21</v>
      </c>
      <c r="C14" s="15">
        <v>38.563</v>
      </c>
      <c r="D14">
        <f t="shared" si="2"/>
        <v>3.5475094181666833</v>
      </c>
      <c r="E14">
        <f t="shared" si="1"/>
        <v>1.6585200706797032</v>
      </c>
    </row>
    <row r="15" spans="1:5" ht="12.75">
      <c r="A15">
        <f t="shared" si="0"/>
        <v>1949</v>
      </c>
      <c r="B15" s="14" t="s">
        <v>22</v>
      </c>
      <c r="C15" s="15">
        <v>38.978</v>
      </c>
      <c r="D15">
        <f t="shared" si="2"/>
        <v>4.304644348209408</v>
      </c>
      <c r="E15">
        <f t="shared" si="1"/>
        <v>2.809168669116513</v>
      </c>
    </row>
    <row r="16" spans="1:5" ht="12.75">
      <c r="A16">
        <f t="shared" si="0"/>
        <v>1949</v>
      </c>
      <c r="B16" s="14" t="s">
        <v>23</v>
      </c>
      <c r="C16" s="15">
        <v>39.941</v>
      </c>
      <c r="D16">
        <f t="shared" si="2"/>
        <v>9.882497819282676</v>
      </c>
      <c r="E16">
        <f t="shared" si="1"/>
        <v>5.068846722938858</v>
      </c>
    </row>
    <row r="17" spans="1:5" ht="12.75">
      <c r="A17">
        <f t="shared" si="0"/>
        <v>1949</v>
      </c>
      <c r="B17" s="14" t="s">
        <v>24</v>
      </c>
      <c r="C17" s="15">
        <v>39.655</v>
      </c>
      <c r="D17">
        <f t="shared" si="2"/>
        <v>-2.8642247314789593</v>
      </c>
      <c r="E17">
        <f t="shared" si="1"/>
        <v>3.692282333791219</v>
      </c>
    </row>
    <row r="18" spans="1:5" ht="12.75">
      <c r="A18">
        <f t="shared" si="0"/>
        <v>1950</v>
      </c>
      <c r="B18" s="14" t="s">
        <v>25</v>
      </c>
      <c r="C18" s="15">
        <v>41.046</v>
      </c>
      <c r="D18">
        <f t="shared" si="2"/>
        <v>14.031017526163136</v>
      </c>
      <c r="E18">
        <f t="shared" si="1"/>
        <v>6.288938421623147</v>
      </c>
    </row>
    <row r="19" spans="1:5" ht="12.75">
      <c r="A19">
        <f t="shared" si="0"/>
        <v>1950</v>
      </c>
      <c r="B19" s="14" t="s">
        <v>26</v>
      </c>
      <c r="C19" s="15">
        <v>41.491</v>
      </c>
      <c r="D19">
        <f t="shared" si="2"/>
        <v>4.336597963260758</v>
      </c>
      <c r="E19">
        <f t="shared" si="1"/>
        <v>6.296965793909415</v>
      </c>
    </row>
    <row r="20" spans="1:5" ht="12.75">
      <c r="A20">
        <f t="shared" si="0"/>
        <v>1950</v>
      </c>
      <c r="B20" s="14" t="s">
        <v>27</v>
      </c>
      <c r="C20" s="15">
        <v>42.452</v>
      </c>
      <c r="D20">
        <f t="shared" si="2"/>
        <v>9.264659805741005</v>
      </c>
      <c r="E20">
        <f t="shared" si="1"/>
        <v>6.143770835163842</v>
      </c>
    </row>
    <row r="21" spans="1:5" ht="12.75">
      <c r="A21">
        <f t="shared" si="0"/>
        <v>1950</v>
      </c>
      <c r="B21" s="14" t="s">
        <v>28</v>
      </c>
      <c r="C21" s="15">
        <v>42.522</v>
      </c>
      <c r="D21">
        <f t="shared" si="2"/>
        <v>0.659568453783077</v>
      </c>
      <c r="E21">
        <f t="shared" si="1"/>
        <v>7.041718842576561</v>
      </c>
    </row>
    <row r="22" spans="1:5" ht="12.75">
      <c r="A22">
        <f t="shared" si="0"/>
        <v>1951</v>
      </c>
      <c r="B22" s="14" t="s">
        <v>29</v>
      </c>
      <c r="C22" s="15">
        <v>42.582</v>
      </c>
      <c r="D22">
        <f t="shared" si="2"/>
        <v>0.5644137152533091</v>
      </c>
      <c r="E22">
        <f t="shared" si="1"/>
        <v>3.6907469750803834</v>
      </c>
    </row>
    <row r="23" spans="1:5" ht="12.75">
      <c r="A23">
        <f t="shared" si="0"/>
        <v>1951</v>
      </c>
      <c r="B23" s="14" t="s">
        <v>30</v>
      </c>
      <c r="C23" s="15">
        <v>42.49</v>
      </c>
      <c r="D23">
        <f t="shared" si="2"/>
        <v>-0.8642149264947552</v>
      </c>
      <c r="E23">
        <f t="shared" si="1"/>
        <v>2.3863117084121477</v>
      </c>
    </row>
    <row r="24" spans="1:5" ht="12.75">
      <c r="A24">
        <f t="shared" si="0"/>
        <v>1951</v>
      </c>
      <c r="B24" s="14" t="s">
        <v>31</v>
      </c>
      <c r="C24" s="15">
        <v>43.484</v>
      </c>
      <c r="D24">
        <f t="shared" si="2"/>
        <v>9.357495881383837</v>
      </c>
      <c r="E24">
        <f t="shared" si="1"/>
        <v>2.409128721782139</v>
      </c>
    </row>
    <row r="25" spans="1:5" ht="12.75">
      <c r="A25">
        <f t="shared" si="0"/>
        <v>1951</v>
      </c>
      <c r="B25" s="14" t="s">
        <v>32</v>
      </c>
      <c r="C25" s="15">
        <v>43.559</v>
      </c>
      <c r="D25">
        <f t="shared" si="2"/>
        <v>0.6899089320209661</v>
      </c>
      <c r="E25">
        <f t="shared" si="1"/>
        <v>2.416746746957177</v>
      </c>
    </row>
    <row r="26" spans="1:5" ht="12.75">
      <c r="A26">
        <f t="shared" si="0"/>
        <v>1952</v>
      </c>
      <c r="B26" s="14" t="s">
        <v>33</v>
      </c>
      <c r="C26" s="15">
        <v>43.722</v>
      </c>
      <c r="D26">
        <f t="shared" si="2"/>
        <v>1.4968204045088918</v>
      </c>
      <c r="E26">
        <f t="shared" si="1"/>
        <v>2.6507222149287024</v>
      </c>
    </row>
    <row r="27" spans="1:5" ht="12.75">
      <c r="A27">
        <f t="shared" si="0"/>
        <v>1952</v>
      </c>
      <c r="B27" s="14" t="s">
        <v>34</v>
      </c>
      <c r="C27" s="15">
        <v>43.677</v>
      </c>
      <c r="D27">
        <f t="shared" si="2"/>
        <v>-0.4116920543433711</v>
      </c>
      <c r="E27">
        <f t="shared" si="1"/>
        <v>2.7648007138295405</v>
      </c>
    </row>
    <row r="28" spans="1:5" ht="12.75">
      <c r="A28">
        <f t="shared" si="0"/>
        <v>1952</v>
      </c>
      <c r="B28" s="14" t="s">
        <v>35</v>
      </c>
      <c r="C28" s="15">
        <v>43.476</v>
      </c>
      <c r="D28">
        <f t="shared" si="2"/>
        <v>-1.840785768253328</v>
      </c>
      <c r="E28">
        <f t="shared" si="1"/>
        <v>-0.01839884092169619</v>
      </c>
    </row>
    <row r="29" spans="1:5" ht="12.75">
      <c r="A29">
        <f t="shared" si="0"/>
        <v>1952</v>
      </c>
      <c r="B29" s="14" t="s">
        <v>36</v>
      </c>
      <c r="C29" s="15">
        <v>44.288</v>
      </c>
      <c r="D29">
        <f t="shared" si="2"/>
        <v>7.470788481001023</v>
      </c>
      <c r="E29">
        <f t="shared" si="1"/>
        <v>1.6631901001064264</v>
      </c>
    </row>
    <row r="30" spans="1:5" ht="12.75">
      <c r="A30">
        <f t="shared" si="0"/>
        <v>1953</v>
      </c>
      <c r="B30" s="14" t="s">
        <v>37</v>
      </c>
      <c r="C30" s="15">
        <v>44.609</v>
      </c>
      <c r="D30">
        <f t="shared" si="2"/>
        <v>2.8992052023121495</v>
      </c>
      <c r="E30">
        <f t="shared" si="1"/>
        <v>2.013473097988605</v>
      </c>
    </row>
    <row r="31" spans="1:5" ht="12.75">
      <c r="A31">
        <f t="shared" si="0"/>
        <v>1953</v>
      </c>
      <c r="B31" s="14" t="s">
        <v>38</v>
      </c>
      <c r="C31" s="15">
        <v>44.747</v>
      </c>
      <c r="D31">
        <f t="shared" si="2"/>
        <v>1.237418458158679</v>
      </c>
      <c r="E31">
        <f t="shared" si="1"/>
        <v>2.4276125184760744</v>
      </c>
    </row>
    <row r="32" spans="1:5" ht="12.75">
      <c r="A32">
        <f t="shared" si="0"/>
        <v>1953</v>
      </c>
      <c r="B32" s="14" t="s">
        <v>39</v>
      </c>
      <c r="C32" s="15">
        <v>44.977</v>
      </c>
      <c r="D32">
        <f t="shared" si="2"/>
        <v>2.0560037544416154</v>
      </c>
      <c r="E32">
        <f t="shared" si="1"/>
        <v>3.408660349505599</v>
      </c>
    </row>
    <row r="33" spans="1:5" ht="12.75">
      <c r="A33">
        <f t="shared" si="0"/>
        <v>1953</v>
      </c>
      <c r="B33" s="14" t="s">
        <v>40</v>
      </c>
      <c r="C33" s="15">
        <v>44.804</v>
      </c>
      <c r="D33">
        <f t="shared" si="2"/>
        <v>-1.5385641550125229</v>
      </c>
      <c r="E33">
        <f t="shared" si="1"/>
        <v>1.160045000745935</v>
      </c>
    </row>
    <row r="34" spans="1:5" ht="12.75">
      <c r="A34">
        <f t="shared" si="0"/>
        <v>1954</v>
      </c>
      <c r="B34" s="14" t="s">
        <v>41</v>
      </c>
      <c r="C34" s="15">
        <v>44.856</v>
      </c>
      <c r="D34">
        <f t="shared" si="2"/>
        <v>0.4642442639050337</v>
      </c>
      <c r="E34">
        <f t="shared" si="1"/>
        <v>0.5525539368139931</v>
      </c>
    </row>
    <row r="35" spans="1:5" ht="12.75">
      <c r="A35">
        <f t="shared" si="0"/>
        <v>1954</v>
      </c>
      <c r="B35" s="14" t="s">
        <v>42</v>
      </c>
      <c r="C35" s="15">
        <v>45.172</v>
      </c>
      <c r="D35">
        <f t="shared" si="2"/>
        <v>2.8179061886926426</v>
      </c>
      <c r="E35">
        <f t="shared" si="1"/>
        <v>0.946420125256342</v>
      </c>
    </row>
    <row r="36" spans="1:5" ht="12.75">
      <c r="A36">
        <f t="shared" si="0"/>
        <v>1954</v>
      </c>
      <c r="B36" s="14" t="s">
        <v>43</v>
      </c>
      <c r="C36" s="15">
        <v>45.968</v>
      </c>
      <c r="D36">
        <f t="shared" si="2"/>
        <v>7.048614185778845</v>
      </c>
      <c r="E36">
        <f t="shared" si="1"/>
        <v>2.1853735910084104</v>
      </c>
    </row>
    <row r="37" spans="1:5" ht="12.75">
      <c r="A37">
        <f t="shared" si="0"/>
        <v>1954</v>
      </c>
      <c r="B37" s="14" t="s">
        <v>44</v>
      </c>
      <c r="C37" s="15">
        <v>46.474</v>
      </c>
      <c r="D37">
        <f t="shared" si="2"/>
        <v>4.403063000347984</v>
      </c>
      <c r="E37">
        <f t="shared" si="1"/>
        <v>3.6763511673888694</v>
      </c>
    </row>
    <row r="38" spans="1:5" ht="12.75">
      <c r="A38">
        <f t="shared" si="0"/>
        <v>1955</v>
      </c>
      <c r="B38" s="14" t="s">
        <v>45</v>
      </c>
      <c r="C38" s="15">
        <v>47.412</v>
      </c>
      <c r="D38">
        <f t="shared" si="2"/>
        <v>8.073331325041977</v>
      </c>
      <c r="E38">
        <f t="shared" si="1"/>
        <v>5.580367581552803</v>
      </c>
    </row>
    <row r="39" spans="1:5" ht="12.75">
      <c r="A39">
        <f t="shared" si="0"/>
        <v>1955</v>
      </c>
      <c r="B39" s="14" t="s">
        <v>46</v>
      </c>
      <c r="C39" s="15">
        <v>47.501</v>
      </c>
      <c r="D39">
        <f t="shared" si="2"/>
        <v>0.7508647599763663</v>
      </c>
      <c r="E39">
        <f t="shared" si="1"/>
        <v>5.059059137217137</v>
      </c>
    </row>
    <row r="40" spans="1:5" ht="12.75">
      <c r="A40">
        <f t="shared" si="0"/>
        <v>1955</v>
      </c>
      <c r="B40" s="14" t="s">
        <v>47</v>
      </c>
      <c r="C40" s="15">
        <v>47.673</v>
      </c>
      <c r="D40">
        <f t="shared" si="2"/>
        <v>1.4483905601987423</v>
      </c>
      <c r="E40">
        <f t="shared" si="1"/>
        <v>3.6586001303066773</v>
      </c>
    </row>
    <row r="41" spans="1:5" ht="12.75">
      <c r="A41">
        <f t="shared" si="0"/>
        <v>1955</v>
      </c>
      <c r="B41" s="14" t="s">
        <v>48</v>
      </c>
      <c r="C41" s="15">
        <v>47.48</v>
      </c>
      <c r="D41">
        <f t="shared" si="2"/>
        <v>-1.6193652591613983</v>
      </c>
      <c r="E41">
        <f t="shared" si="1"/>
        <v>2.1472983997243844</v>
      </c>
    </row>
    <row r="42" spans="1:5" ht="12.75">
      <c r="A42">
        <f t="shared" si="0"/>
        <v>1956</v>
      </c>
      <c r="B42" s="14" t="s">
        <v>49</v>
      </c>
      <c r="C42" s="15">
        <v>46.889</v>
      </c>
      <c r="D42">
        <f t="shared" si="2"/>
        <v>-4.978938500421171</v>
      </c>
      <c r="E42">
        <f t="shared" si="1"/>
        <v>-1.1076889293815562</v>
      </c>
    </row>
    <row r="43" spans="1:5" ht="12.75">
      <c r="A43">
        <f t="shared" si="0"/>
        <v>1956</v>
      </c>
      <c r="B43" s="14" t="s">
        <v>50</v>
      </c>
      <c r="C43" s="15">
        <v>47.084</v>
      </c>
      <c r="D43">
        <f t="shared" si="2"/>
        <v>1.6635031670540812</v>
      </c>
      <c r="E43">
        <f t="shared" si="1"/>
        <v>-0.8807811448797054</v>
      </c>
    </row>
    <row r="44" spans="1:5" ht="12.75">
      <c r="A44">
        <f t="shared" si="0"/>
        <v>1956</v>
      </c>
      <c r="B44" s="14" t="s">
        <v>51</v>
      </c>
      <c r="C44" s="15">
        <v>47.065</v>
      </c>
      <c r="D44">
        <f t="shared" si="2"/>
        <v>-0.16141364370065858</v>
      </c>
      <c r="E44">
        <f t="shared" si="1"/>
        <v>-1.2815002911874096</v>
      </c>
    </row>
    <row r="45" spans="1:5" ht="12.75">
      <c r="A45">
        <f t="shared" si="0"/>
        <v>1956</v>
      </c>
      <c r="B45" s="14" t="s">
        <v>52</v>
      </c>
      <c r="C45" s="15">
        <v>47.544</v>
      </c>
      <c r="D45">
        <f t="shared" si="2"/>
        <v>4.07096568575378</v>
      </c>
      <c r="E45">
        <f t="shared" si="1"/>
        <v>0.13472551590174575</v>
      </c>
    </row>
    <row r="46" spans="1:6" ht="12.75">
      <c r="A46">
        <f t="shared" si="0"/>
        <v>1957</v>
      </c>
      <c r="B46" s="14" t="s">
        <v>53</v>
      </c>
      <c r="C46" s="15">
        <v>48.087</v>
      </c>
      <c r="D46">
        <f t="shared" si="2"/>
        <v>4.568399798081835</v>
      </c>
      <c r="E46">
        <f t="shared" si="1"/>
        <v>2.530849279646219</v>
      </c>
      <c r="F46">
        <f aca="true" t="shared" si="3" ref="F46:F109">((($C46/$C6)^(1/40)-1)*4)*100</f>
        <v>2.777560149737024</v>
      </c>
    </row>
    <row r="47" spans="1:6" ht="12.75">
      <c r="A47">
        <f t="shared" si="0"/>
        <v>1957</v>
      </c>
      <c r="B47" s="14" t="s">
        <v>54</v>
      </c>
      <c r="C47" s="15">
        <v>47.916</v>
      </c>
      <c r="D47">
        <f t="shared" si="2"/>
        <v>-1.4224218603781313</v>
      </c>
      <c r="E47">
        <f t="shared" si="1"/>
        <v>1.7554645683780734</v>
      </c>
      <c r="F47">
        <f t="shared" si="3"/>
        <v>2.496784129481533</v>
      </c>
    </row>
    <row r="48" spans="1:6" ht="12.75">
      <c r="A48">
        <f t="shared" si="0"/>
        <v>1957</v>
      </c>
      <c r="B48" s="14" t="s">
        <v>55</v>
      </c>
      <c r="C48" s="15">
        <v>48.625</v>
      </c>
      <c r="D48">
        <f t="shared" si="2"/>
        <v>5.918691042657986</v>
      </c>
      <c r="E48">
        <f t="shared" si="1"/>
        <v>3.274145049432331</v>
      </c>
      <c r="F48">
        <f t="shared" si="3"/>
        <v>2.9314108444340015</v>
      </c>
    </row>
    <row r="49" spans="1:6" ht="12.75">
      <c r="A49">
        <f t="shared" si="0"/>
        <v>1957</v>
      </c>
      <c r="B49" s="14" t="s">
        <v>56</v>
      </c>
      <c r="C49" s="15">
        <v>48.789</v>
      </c>
      <c r="D49">
        <f t="shared" si="2"/>
        <v>1.3491002570694022</v>
      </c>
      <c r="E49">
        <f t="shared" si="1"/>
        <v>2.5932982915551683</v>
      </c>
      <c r="F49">
        <f t="shared" si="3"/>
        <v>2.5603819471337275</v>
      </c>
    </row>
    <row r="50" spans="1:6" ht="12.75">
      <c r="A50">
        <f t="shared" si="0"/>
        <v>1958</v>
      </c>
      <c r="B50" s="14" t="s">
        <v>57</v>
      </c>
      <c r="C50" s="15">
        <v>48.035</v>
      </c>
      <c r="D50">
        <f t="shared" si="2"/>
        <v>-6.181721289634989</v>
      </c>
      <c r="E50">
        <f t="shared" si="1"/>
        <v>-0.10818121340836484</v>
      </c>
      <c r="F50">
        <f t="shared" si="3"/>
        <v>2.368862376706904</v>
      </c>
    </row>
    <row r="51" spans="1:6" ht="12.75">
      <c r="A51">
        <f t="shared" si="0"/>
        <v>1958</v>
      </c>
      <c r="B51" s="14" t="s">
        <v>58</v>
      </c>
      <c r="C51" s="15">
        <v>48.942</v>
      </c>
      <c r="D51">
        <f t="shared" si="2"/>
        <v>7.552826064328144</v>
      </c>
      <c r="E51">
        <f t="shared" si="1"/>
        <v>2.124265305486439</v>
      </c>
      <c r="F51">
        <f t="shared" si="3"/>
        <v>2.5645063205110397</v>
      </c>
    </row>
    <row r="52" spans="1:6" ht="12.75">
      <c r="A52">
        <f t="shared" si="0"/>
        <v>1958</v>
      </c>
      <c r="B52" s="14" t="s">
        <v>59</v>
      </c>
      <c r="C52" s="15">
        <v>49.887</v>
      </c>
      <c r="D52">
        <f t="shared" si="2"/>
        <v>7.723427730783339</v>
      </c>
      <c r="E52">
        <f t="shared" si="1"/>
        <v>2.5704886340561117</v>
      </c>
      <c r="F52">
        <f t="shared" si="3"/>
        <v>2.736589397586542</v>
      </c>
    </row>
    <row r="53" spans="1:6" ht="12.75">
      <c r="A53">
        <f t="shared" si="0"/>
        <v>1958</v>
      </c>
      <c r="B53" s="14" t="s">
        <v>60</v>
      </c>
      <c r="C53" s="15">
        <v>50.707</v>
      </c>
      <c r="D53">
        <f t="shared" si="2"/>
        <v>6.574859181750803</v>
      </c>
      <c r="E53">
        <f t="shared" si="1"/>
        <v>3.8745539573401544</v>
      </c>
      <c r="F53">
        <f t="shared" si="3"/>
        <v>2.8360101983950337</v>
      </c>
    </row>
    <row r="54" spans="1:6" ht="12.75">
      <c r="A54">
        <f t="shared" si="0"/>
        <v>1959</v>
      </c>
      <c r="B54" s="14" t="s">
        <v>61</v>
      </c>
      <c r="C54" s="15">
        <v>50.756</v>
      </c>
      <c r="D54">
        <f t="shared" si="2"/>
        <v>0.38653440353400015</v>
      </c>
      <c r="E54">
        <f t="shared" si="1"/>
        <v>5.548117445272105</v>
      </c>
      <c r="F54">
        <f t="shared" si="3"/>
        <v>2.7568223611066145</v>
      </c>
    </row>
    <row r="55" spans="1:6" ht="12.75">
      <c r="A55">
        <f t="shared" si="0"/>
        <v>1959</v>
      </c>
      <c r="B55" s="14" t="s">
        <v>62</v>
      </c>
      <c r="C55" s="15">
        <v>51.453</v>
      </c>
      <c r="D55">
        <f t="shared" si="2"/>
        <v>5.492946646701924</v>
      </c>
      <c r="E55">
        <f t="shared" si="1"/>
        <v>5.034706552336665</v>
      </c>
      <c r="F55">
        <f t="shared" si="3"/>
        <v>2.7863738665966586</v>
      </c>
    </row>
    <row r="56" spans="1:6" ht="12.75">
      <c r="A56">
        <f t="shared" si="0"/>
        <v>1959</v>
      </c>
      <c r="B56" s="14" t="s">
        <v>63</v>
      </c>
      <c r="C56" s="15">
        <v>51.448</v>
      </c>
      <c r="D56">
        <f t="shared" si="2"/>
        <v>-0.038870425436821066</v>
      </c>
      <c r="E56">
        <f t="shared" si="1"/>
        <v>3.093011213370911</v>
      </c>
      <c r="F56">
        <f t="shared" si="3"/>
        <v>2.539710934189632</v>
      </c>
    </row>
    <row r="57" spans="1:6" ht="12.75">
      <c r="A57">
        <f t="shared" si="0"/>
        <v>1959</v>
      </c>
      <c r="B57" s="14" t="s">
        <v>64</v>
      </c>
      <c r="C57" s="15">
        <v>51.36</v>
      </c>
      <c r="D57">
        <f t="shared" si="2"/>
        <v>-0.6841859741875567</v>
      </c>
      <c r="E57">
        <f t="shared" si="1"/>
        <v>1.281617930888057</v>
      </c>
      <c r="F57">
        <f t="shared" si="3"/>
        <v>2.594806211058387</v>
      </c>
    </row>
    <row r="58" spans="1:6" ht="12.75">
      <c r="A58">
        <f t="shared" si="0"/>
        <v>1960</v>
      </c>
      <c r="B58" s="14" t="s">
        <v>65</v>
      </c>
      <c r="C58" s="15">
        <v>52.531</v>
      </c>
      <c r="D58">
        <f t="shared" si="2"/>
        <v>9.119937694704028</v>
      </c>
      <c r="E58">
        <f t="shared" si="1"/>
        <v>3.4521751303651094</v>
      </c>
      <c r="F58">
        <f t="shared" si="3"/>
        <v>2.474724724335786</v>
      </c>
    </row>
    <row r="59" spans="1:6" ht="12.75">
      <c r="A59">
        <f t="shared" si="0"/>
        <v>1960</v>
      </c>
      <c r="B59" s="14" t="s">
        <v>66</v>
      </c>
      <c r="C59" s="15">
        <v>51.773</v>
      </c>
      <c r="D59">
        <f t="shared" si="2"/>
        <v>-5.771829967067044</v>
      </c>
      <c r="E59">
        <f t="shared" si="1"/>
        <v>0.6204815732012037</v>
      </c>
      <c r="F59">
        <f t="shared" si="3"/>
        <v>2.220060550878422</v>
      </c>
    </row>
    <row r="60" spans="1:6" ht="12.75">
      <c r="A60">
        <f t="shared" si="0"/>
        <v>1960</v>
      </c>
      <c r="B60" s="14" t="s">
        <v>67</v>
      </c>
      <c r="C60" s="15">
        <v>51.898</v>
      </c>
      <c r="D60">
        <f t="shared" si="2"/>
        <v>0.965754350723369</v>
      </c>
      <c r="E60">
        <f t="shared" si="1"/>
        <v>0.871815194061476</v>
      </c>
      <c r="F60">
        <f t="shared" si="3"/>
        <v>2.014116150636447</v>
      </c>
    </row>
    <row r="61" spans="1:6" ht="12.75">
      <c r="A61">
        <f t="shared" si="0"/>
        <v>1960</v>
      </c>
      <c r="B61" s="14" t="s">
        <v>68</v>
      </c>
      <c r="C61" s="15">
        <v>51.222</v>
      </c>
      <c r="D61">
        <f t="shared" si="2"/>
        <v>-5.2102200470153015</v>
      </c>
      <c r="E61">
        <f t="shared" si="1"/>
        <v>-0.26896274579395474</v>
      </c>
      <c r="F61">
        <f t="shared" si="3"/>
        <v>1.8658134720103803</v>
      </c>
    </row>
    <row r="62" spans="1:6" ht="12.75">
      <c r="A62">
        <f t="shared" si="0"/>
        <v>1961</v>
      </c>
      <c r="B62" s="14" t="s">
        <v>69</v>
      </c>
      <c r="C62" s="15">
        <v>51.852</v>
      </c>
      <c r="D62">
        <f t="shared" si="2"/>
        <v>4.919761040178017</v>
      </c>
      <c r="E62">
        <f t="shared" si="1"/>
        <v>-1.2988830309259125</v>
      </c>
      <c r="F62">
        <f t="shared" si="3"/>
        <v>1.9744759964559044</v>
      </c>
    </row>
    <row r="63" spans="1:6" ht="12.75">
      <c r="A63">
        <f t="shared" si="0"/>
        <v>1961</v>
      </c>
      <c r="B63" s="14" t="s">
        <v>70</v>
      </c>
      <c r="C63" s="15">
        <v>53.341</v>
      </c>
      <c r="D63">
        <f t="shared" si="2"/>
        <v>11.486538609889685</v>
      </c>
      <c r="E63">
        <f t="shared" si="1"/>
        <v>2.9948042578761047</v>
      </c>
      <c r="F63">
        <f t="shared" si="3"/>
        <v>2.2808433142868623</v>
      </c>
    </row>
    <row r="64" spans="1:6" ht="12.75">
      <c r="A64">
        <f t="shared" si="0"/>
        <v>1961</v>
      </c>
      <c r="B64" s="14" t="s">
        <v>71</v>
      </c>
      <c r="C64" s="15">
        <v>54.05</v>
      </c>
      <c r="D64">
        <f t="shared" si="2"/>
        <v>5.316735719240295</v>
      </c>
      <c r="E64">
        <f t="shared" si="1"/>
        <v>4.083633311160728</v>
      </c>
      <c r="F64">
        <f t="shared" si="3"/>
        <v>2.181089810198422</v>
      </c>
    </row>
    <row r="65" spans="1:6" ht="12.75">
      <c r="A65">
        <f t="shared" si="0"/>
        <v>1961</v>
      </c>
      <c r="B65" s="14" t="s">
        <v>72</v>
      </c>
      <c r="C65" s="15">
        <v>54.582</v>
      </c>
      <c r="D65">
        <f t="shared" si="2"/>
        <v>3.9370952821461636</v>
      </c>
      <c r="E65">
        <f t="shared" si="1"/>
        <v>6.404230055372384</v>
      </c>
      <c r="F65">
        <f t="shared" si="3"/>
        <v>2.2622513793337795</v>
      </c>
    </row>
    <row r="66" spans="1:6" ht="12.75">
      <c r="A66">
        <f t="shared" si="0"/>
        <v>1962</v>
      </c>
      <c r="B66" s="14" t="s">
        <v>73</v>
      </c>
      <c r="C66" s="15">
        <v>55.505</v>
      </c>
      <c r="D66">
        <f t="shared" si="2"/>
        <v>6.764134696420054</v>
      </c>
      <c r="E66">
        <f t="shared" si="1"/>
        <v>6.8662254921842525</v>
      </c>
      <c r="F66">
        <f t="shared" si="3"/>
        <v>2.393348702541598</v>
      </c>
    </row>
    <row r="67" spans="1:6" ht="12.75">
      <c r="A67">
        <f t="shared" si="0"/>
        <v>1962</v>
      </c>
      <c r="B67" s="14" t="s">
        <v>74</v>
      </c>
      <c r="C67" s="15">
        <v>55.417</v>
      </c>
      <c r="D67">
        <f t="shared" si="2"/>
        <v>-0.63417710116207</v>
      </c>
      <c r="E67">
        <f t="shared" si="1"/>
        <v>3.8363945763340013</v>
      </c>
      <c r="F67">
        <f t="shared" si="3"/>
        <v>2.3877460103078008</v>
      </c>
    </row>
    <row r="68" spans="1:6" ht="12.75">
      <c r="A68">
        <f t="shared" si="0"/>
        <v>1962</v>
      </c>
      <c r="B68" s="14" t="s">
        <v>75</v>
      </c>
      <c r="C68" s="15">
        <v>56.108</v>
      </c>
      <c r="D68">
        <f t="shared" si="2"/>
        <v>4.987639172095193</v>
      </c>
      <c r="E68">
        <f t="shared" si="1"/>
        <v>3.754395958713719</v>
      </c>
      <c r="F68">
        <f t="shared" si="3"/>
        <v>2.5588432917451165</v>
      </c>
    </row>
    <row r="69" spans="1:6" ht="12.75">
      <c r="A69">
        <f t="shared" si="0"/>
        <v>1962</v>
      </c>
      <c r="B69" s="14" t="s">
        <v>76</v>
      </c>
      <c r="C69" s="15">
        <v>56.497</v>
      </c>
      <c r="D69">
        <f t="shared" si="2"/>
        <v>2.7732230697940174</v>
      </c>
      <c r="E69">
        <f t="shared" si="1"/>
        <v>3.4632447328454496</v>
      </c>
      <c r="F69">
        <f t="shared" si="3"/>
        <v>2.4421627864606776</v>
      </c>
    </row>
    <row r="70" spans="1:6" ht="12.75">
      <c r="A70">
        <f t="shared" si="0"/>
        <v>1963</v>
      </c>
      <c r="B70" s="14" t="s">
        <v>77</v>
      </c>
      <c r="C70" s="15">
        <v>56.84</v>
      </c>
      <c r="D70">
        <f t="shared" si="2"/>
        <v>2.428447528187405</v>
      </c>
      <c r="E70">
        <f t="shared" si="1"/>
        <v>2.3837946455682157</v>
      </c>
      <c r="F70">
        <f t="shared" si="3"/>
        <v>2.430400493880036</v>
      </c>
    </row>
    <row r="71" spans="1:6" ht="12.75">
      <c r="A71">
        <f aca="true" t="shared" si="4" ref="A71:A134">VALUE(LEFT(B71,4))</f>
        <v>1963</v>
      </c>
      <c r="B71" s="14" t="s">
        <v>78</v>
      </c>
      <c r="C71" s="15">
        <v>57.388</v>
      </c>
      <c r="D71">
        <f t="shared" si="2"/>
        <v>3.856439127375033</v>
      </c>
      <c r="E71">
        <f t="shared" si="1"/>
        <v>3.5101939450348674</v>
      </c>
      <c r="F71">
        <f t="shared" si="3"/>
        <v>2.495862611499433</v>
      </c>
    </row>
    <row r="72" spans="1:6" ht="12.75">
      <c r="A72">
        <f t="shared" si="4"/>
        <v>1963</v>
      </c>
      <c r="B72" s="14" t="s">
        <v>79</v>
      </c>
      <c r="C72" s="15">
        <v>58.549</v>
      </c>
      <c r="D72">
        <f t="shared" si="2"/>
        <v>8.092284101205838</v>
      </c>
      <c r="E72">
        <f t="shared" si="1"/>
        <v>4.281310397639615</v>
      </c>
      <c r="F72">
        <f t="shared" si="3"/>
        <v>2.6458398128850646</v>
      </c>
    </row>
    <row r="73" spans="1:6" ht="12.75">
      <c r="A73">
        <f t="shared" si="4"/>
        <v>1963</v>
      </c>
      <c r="B73" s="14" t="s">
        <v>80</v>
      </c>
      <c r="C73" s="15">
        <v>58.579</v>
      </c>
      <c r="D73">
        <f t="shared" si="2"/>
        <v>0.2049565321354585</v>
      </c>
      <c r="E73">
        <f t="shared" si="1"/>
        <v>3.6352929019225044</v>
      </c>
      <c r="F73">
        <f t="shared" si="3"/>
        <v>2.689791880246606</v>
      </c>
    </row>
    <row r="74" spans="1:6" ht="12.75">
      <c r="A74">
        <f t="shared" si="4"/>
        <v>1964</v>
      </c>
      <c r="B74" s="14" t="s">
        <v>81</v>
      </c>
      <c r="C74" s="15">
        <v>59.176</v>
      </c>
      <c r="D74">
        <f t="shared" si="2"/>
        <v>4.076546202564035</v>
      </c>
      <c r="E74">
        <f t="shared" si="1"/>
        <v>4.047920033810826</v>
      </c>
      <c r="F74">
        <f t="shared" si="3"/>
        <v>2.7802043367386453</v>
      </c>
    </row>
    <row r="75" spans="1:6" ht="12.75">
      <c r="A75">
        <f t="shared" si="4"/>
        <v>1964</v>
      </c>
      <c r="B75" s="14" t="s">
        <v>82</v>
      </c>
      <c r="C75" s="15">
        <v>59.551</v>
      </c>
      <c r="D75">
        <f t="shared" si="2"/>
        <v>2.534811410031068</v>
      </c>
      <c r="E75">
        <f aca="true" t="shared" si="5" ref="E75:E138">((($C75/$C71)^(1/4)-1)*4)*100</f>
        <v>3.716950006308295</v>
      </c>
      <c r="F75">
        <f t="shared" si="3"/>
        <v>2.773125204020488</v>
      </c>
    </row>
    <row r="76" spans="1:6" ht="12.75">
      <c r="A76">
        <f t="shared" si="4"/>
        <v>1964</v>
      </c>
      <c r="B76" s="14" t="s">
        <v>83</v>
      </c>
      <c r="C76" s="15">
        <v>60.045</v>
      </c>
      <c r="D76">
        <f aca="true" t="shared" si="6" ref="D76:D139">((($C76/$C75)-1)*4)*100</f>
        <v>3.31816426256486</v>
      </c>
      <c r="E76">
        <f t="shared" si="5"/>
        <v>2.531000901719782</v>
      </c>
      <c r="F76">
        <f t="shared" si="3"/>
        <v>2.680428741135099</v>
      </c>
    </row>
    <row r="77" spans="1:6" ht="12.75">
      <c r="A77">
        <f t="shared" si="4"/>
        <v>1964</v>
      </c>
      <c r="B77" s="14" t="s">
        <v>84</v>
      </c>
      <c r="C77" s="15">
        <v>59.448</v>
      </c>
      <c r="D77">
        <f t="shared" si="6"/>
        <v>-3.9770172370722</v>
      </c>
      <c r="E77">
        <f t="shared" si="5"/>
        <v>1.4752849385092581</v>
      </c>
      <c r="F77">
        <f t="shared" si="3"/>
        <v>2.469682571737142</v>
      </c>
    </row>
    <row r="78" spans="1:6" ht="12.75">
      <c r="A78">
        <f t="shared" si="4"/>
        <v>1965</v>
      </c>
      <c r="B78" s="14" t="s">
        <v>85</v>
      </c>
      <c r="C78" s="15">
        <v>60.266</v>
      </c>
      <c r="D78">
        <f t="shared" si="6"/>
        <v>5.503969856008606</v>
      </c>
      <c r="E78">
        <f t="shared" si="5"/>
        <v>1.8293748540659571</v>
      </c>
      <c r="F78">
        <f t="shared" si="3"/>
        <v>2.4061353285367737</v>
      </c>
    </row>
    <row r="79" spans="1:6" ht="12.75">
      <c r="A79">
        <f t="shared" si="4"/>
        <v>1965</v>
      </c>
      <c r="B79" s="14" t="s">
        <v>86</v>
      </c>
      <c r="C79" s="15">
        <v>60.642</v>
      </c>
      <c r="D79">
        <f t="shared" si="6"/>
        <v>2.495602827464971</v>
      </c>
      <c r="E79">
        <f t="shared" si="5"/>
        <v>1.8195895291142072</v>
      </c>
      <c r="F79">
        <f t="shared" si="3"/>
        <v>2.4498412496000377</v>
      </c>
    </row>
    <row r="80" spans="1:6" ht="12.75">
      <c r="A80">
        <f t="shared" si="4"/>
        <v>1965</v>
      </c>
      <c r="B80" s="14" t="s">
        <v>87</v>
      </c>
      <c r="C80" s="15">
        <v>61.726</v>
      </c>
      <c r="D80">
        <f t="shared" si="6"/>
        <v>7.150159955146584</v>
      </c>
      <c r="E80">
        <f t="shared" si="5"/>
        <v>2.7706470127867533</v>
      </c>
      <c r="F80">
        <f t="shared" si="3"/>
        <v>2.5917607966415623</v>
      </c>
    </row>
    <row r="81" spans="1:6" ht="12.75">
      <c r="A81">
        <f t="shared" si="4"/>
        <v>1965</v>
      </c>
      <c r="B81" s="14" t="s">
        <v>88</v>
      </c>
      <c r="C81" s="15">
        <v>62.902</v>
      </c>
      <c r="D81">
        <f t="shared" si="6"/>
        <v>7.620775686096604</v>
      </c>
      <c r="E81">
        <f t="shared" si="5"/>
        <v>5.6876553890211845</v>
      </c>
      <c r="F81">
        <f t="shared" si="3"/>
        <v>2.822606178218212</v>
      </c>
    </row>
    <row r="82" spans="1:6" ht="12.75">
      <c r="A82">
        <f t="shared" si="4"/>
        <v>1966</v>
      </c>
      <c r="B82" s="14" t="s">
        <v>89</v>
      </c>
      <c r="C82" s="15">
        <v>63.737</v>
      </c>
      <c r="D82">
        <f t="shared" si="6"/>
        <v>5.3098470636864015</v>
      </c>
      <c r="E82">
        <f t="shared" si="5"/>
        <v>5.639093988854604</v>
      </c>
      <c r="F82">
        <f t="shared" si="3"/>
        <v>3.081631299713461</v>
      </c>
    </row>
    <row r="83" spans="1:6" ht="12.75">
      <c r="A83">
        <f t="shared" si="4"/>
        <v>1966</v>
      </c>
      <c r="B83" s="14" t="s">
        <v>90</v>
      </c>
      <c r="C83" s="15">
        <v>63.336</v>
      </c>
      <c r="D83">
        <f t="shared" si="6"/>
        <v>-2.5165916186830284</v>
      </c>
      <c r="E83">
        <f t="shared" si="5"/>
        <v>4.37031867475417</v>
      </c>
      <c r="F83">
        <f t="shared" si="3"/>
        <v>2.976224243117187</v>
      </c>
    </row>
    <row r="84" spans="1:6" ht="12.75">
      <c r="A84">
        <f t="shared" si="4"/>
        <v>1966</v>
      </c>
      <c r="B84" s="14" t="s">
        <v>91</v>
      </c>
      <c r="C84" s="15">
        <v>63.411</v>
      </c>
      <c r="D84">
        <f t="shared" si="6"/>
        <v>0.4736642667677593</v>
      </c>
      <c r="E84">
        <f t="shared" si="5"/>
        <v>2.7022983143258017</v>
      </c>
      <c r="F84">
        <f t="shared" si="3"/>
        <v>2.9922134041682646</v>
      </c>
    </row>
    <row r="85" spans="1:6" ht="12.75">
      <c r="A85">
        <f t="shared" si="4"/>
        <v>1966</v>
      </c>
      <c r="B85" s="14" t="s">
        <v>92</v>
      </c>
      <c r="C85" s="15">
        <v>63.841</v>
      </c>
      <c r="D85">
        <f t="shared" si="6"/>
        <v>2.71246313731055</v>
      </c>
      <c r="E85">
        <f t="shared" si="5"/>
        <v>1.4845136768710354</v>
      </c>
      <c r="F85">
        <f t="shared" si="3"/>
        <v>2.9582858716291405</v>
      </c>
    </row>
    <row r="86" spans="1:6" ht="12.75">
      <c r="A86">
        <f t="shared" si="4"/>
        <v>1967</v>
      </c>
      <c r="B86" s="14" t="s">
        <v>93</v>
      </c>
      <c r="C86" s="15">
        <v>64.35</v>
      </c>
      <c r="D86">
        <f t="shared" si="6"/>
        <v>3.189173101925036</v>
      </c>
      <c r="E86">
        <f t="shared" si="5"/>
        <v>0.9583153669085576</v>
      </c>
      <c r="F86">
        <f t="shared" si="3"/>
        <v>2.923885225905476</v>
      </c>
    </row>
    <row r="87" spans="1:6" ht="12.75">
      <c r="A87">
        <f t="shared" si="4"/>
        <v>1967</v>
      </c>
      <c r="B87" s="14" t="s">
        <v>94</v>
      </c>
      <c r="C87" s="15">
        <v>64.574</v>
      </c>
      <c r="D87">
        <f t="shared" si="6"/>
        <v>1.3923853923854423</v>
      </c>
      <c r="E87">
        <f t="shared" si="5"/>
        <v>1.9404882129717471</v>
      </c>
      <c r="F87">
        <f t="shared" si="3"/>
        <v>2.9947789831958893</v>
      </c>
    </row>
    <row r="88" spans="1:6" ht="12.75">
      <c r="A88">
        <f t="shared" si="4"/>
        <v>1967</v>
      </c>
      <c r="B88" s="14" t="s">
        <v>95</v>
      </c>
      <c r="C88" s="15">
        <v>64.793</v>
      </c>
      <c r="D88">
        <f t="shared" si="6"/>
        <v>1.3565831449190213</v>
      </c>
      <c r="E88">
        <f t="shared" si="5"/>
        <v>2.161843481095538</v>
      </c>
      <c r="F88">
        <f t="shared" si="3"/>
        <v>2.8809228074985427</v>
      </c>
    </row>
    <row r="89" spans="1:6" ht="12.75">
      <c r="A89">
        <f t="shared" si="4"/>
        <v>1967</v>
      </c>
      <c r="B89" s="14" t="s">
        <v>96</v>
      </c>
      <c r="C89" s="15">
        <v>65.011</v>
      </c>
      <c r="D89">
        <f t="shared" si="6"/>
        <v>1.3458243946105064</v>
      </c>
      <c r="E89">
        <f t="shared" si="5"/>
        <v>1.820215877808451</v>
      </c>
      <c r="F89">
        <f t="shared" si="3"/>
        <v>2.880840598036638</v>
      </c>
    </row>
    <row r="90" spans="1:6" ht="12.75">
      <c r="A90">
        <f t="shared" si="4"/>
        <v>1968</v>
      </c>
      <c r="B90" s="14" t="s">
        <v>97</v>
      </c>
      <c r="C90" s="15">
        <v>66.492</v>
      </c>
      <c r="D90">
        <f t="shared" si="6"/>
        <v>9.112304071618738</v>
      </c>
      <c r="E90">
        <f t="shared" si="5"/>
        <v>3.2879099071932316</v>
      </c>
      <c r="F90">
        <f t="shared" si="3"/>
        <v>3.264768615335001</v>
      </c>
    </row>
    <row r="91" spans="1:6" ht="12.75">
      <c r="A91">
        <f t="shared" si="4"/>
        <v>1968</v>
      </c>
      <c r="B91" s="14" t="s">
        <v>98</v>
      </c>
      <c r="C91" s="15">
        <v>67.11</v>
      </c>
      <c r="D91">
        <f t="shared" si="6"/>
        <v>3.717740480057685</v>
      </c>
      <c r="E91">
        <f t="shared" si="5"/>
        <v>3.8707293504477214</v>
      </c>
      <c r="F91">
        <f t="shared" si="3"/>
        <v>3.1694623314316495</v>
      </c>
    </row>
    <row r="92" spans="1:6" ht="12.75">
      <c r="A92">
        <f t="shared" si="4"/>
        <v>1968</v>
      </c>
      <c r="B92" s="14" t="s">
        <v>99</v>
      </c>
      <c r="C92" s="15">
        <v>67.039</v>
      </c>
      <c r="D92">
        <f t="shared" si="6"/>
        <v>-0.42318581433464786</v>
      </c>
      <c r="E92">
        <f t="shared" si="5"/>
        <v>3.422253480378501</v>
      </c>
      <c r="F92">
        <f t="shared" si="3"/>
        <v>2.966083922350826</v>
      </c>
    </row>
    <row r="93" spans="1:6" ht="12.75">
      <c r="A93">
        <f t="shared" si="4"/>
        <v>1968</v>
      </c>
      <c r="B93" s="14" t="s">
        <v>100</v>
      </c>
      <c r="C93" s="15">
        <v>66.903</v>
      </c>
      <c r="D93">
        <f t="shared" si="6"/>
        <v>-0.8114679514909184</v>
      </c>
      <c r="E93">
        <f t="shared" si="5"/>
        <v>2.879043950691873</v>
      </c>
      <c r="F93">
        <f t="shared" si="3"/>
        <v>2.781424214682904</v>
      </c>
    </row>
    <row r="94" spans="1:6" ht="12.75">
      <c r="A94">
        <f t="shared" si="4"/>
        <v>1969</v>
      </c>
      <c r="B94" s="14" t="s">
        <v>101</v>
      </c>
      <c r="C94" s="15">
        <v>67.474</v>
      </c>
      <c r="D94">
        <f t="shared" si="6"/>
        <v>3.413897732538107</v>
      </c>
      <c r="E94">
        <f t="shared" si="5"/>
        <v>1.4687598682638914</v>
      </c>
      <c r="F94">
        <f t="shared" si="3"/>
        <v>2.8572817441932408</v>
      </c>
    </row>
    <row r="95" spans="1:6" ht="12.75">
      <c r="A95">
        <f t="shared" si="4"/>
        <v>1969</v>
      </c>
      <c r="B95" s="14" t="s">
        <v>102</v>
      </c>
      <c r="C95" s="15">
        <v>66.915</v>
      </c>
      <c r="D95">
        <f t="shared" si="6"/>
        <v>-3.3138690458546893</v>
      </c>
      <c r="E95">
        <f t="shared" si="5"/>
        <v>-0.2908848733641278</v>
      </c>
      <c r="F95">
        <f t="shared" si="3"/>
        <v>2.6361927872866175</v>
      </c>
    </row>
    <row r="96" spans="1:6" ht="12.75">
      <c r="A96">
        <f t="shared" si="4"/>
        <v>1969</v>
      </c>
      <c r="B96" s="14" t="s">
        <v>103</v>
      </c>
      <c r="C96" s="15">
        <v>66.939</v>
      </c>
      <c r="D96">
        <f t="shared" si="6"/>
        <v>0.1434655906746407</v>
      </c>
      <c r="E96">
        <f t="shared" si="5"/>
        <v>-0.14925041589535226</v>
      </c>
      <c r="F96">
        <f t="shared" si="3"/>
        <v>2.6407806561299374</v>
      </c>
    </row>
    <row r="97" spans="1:6" ht="12.75">
      <c r="A97">
        <f t="shared" si="4"/>
        <v>1969</v>
      </c>
      <c r="B97" s="14" t="s">
        <v>104</v>
      </c>
      <c r="C97" s="15">
        <v>66.626</v>
      </c>
      <c r="D97">
        <f t="shared" si="6"/>
        <v>-1.870359581111103</v>
      </c>
      <c r="E97">
        <f t="shared" si="5"/>
        <v>-0.414676647812362</v>
      </c>
      <c r="F97">
        <f t="shared" si="3"/>
        <v>2.6108360087151894</v>
      </c>
    </row>
    <row r="98" spans="1:6" ht="12.75">
      <c r="A98">
        <f t="shared" si="4"/>
        <v>1970</v>
      </c>
      <c r="B98" s="14" t="s">
        <v>105</v>
      </c>
      <c r="C98" s="15">
        <v>66.824</v>
      </c>
      <c r="D98">
        <f t="shared" si="6"/>
        <v>1.188725122324552</v>
      </c>
      <c r="E98">
        <f t="shared" si="5"/>
        <v>-0.9668337580247766</v>
      </c>
      <c r="F98">
        <f t="shared" si="3"/>
        <v>2.413842383871323</v>
      </c>
    </row>
    <row r="99" spans="1:6" ht="12.75">
      <c r="A99">
        <f t="shared" si="4"/>
        <v>1970</v>
      </c>
      <c r="B99" s="14" t="s">
        <v>106</v>
      </c>
      <c r="C99" s="15">
        <v>67.863</v>
      </c>
      <c r="D99">
        <f t="shared" si="6"/>
        <v>6.219322399138072</v>
      </c>
      <c r="E99">
        <f t="shared" si="5"/>
        <v>1.409257673072517</v>
      </c>
      <c r="F99">
        <f t="shared" si="3"/>
        <v>2.715397118221574</v>
      </c>
    </row>
    <row r="100" spans="1:6" ht="12.75">
      <c r="A100">
        <f t="shared" si="4"/>
        <v>1970</v>
      </c>
      <c r="B100" s="14" t="s">
        <v>107</v>
      </c>
      <c r="C100" s="15">
        <v>68.933</v>
      </c>
      <c r="D100">
        <f t="shared" si="6"/>
        <v>6.306824042556336</v>
      </c>
      <c r="E100">
        <f t="shared" si="5"/>
        <v>2.9461227122549616</v>
      </c>
      <c r="F100">
        <f t="shared" si="3"/>
        <v>2.848643203200396</v>
      </c>
    </row>
    <row r="101" spans="1:6" ht="12.75">
      <c r="A101">
        <f t="shared" si="4"/>
        <v>1970</v>
      </c>
      <c r="B101" s="14" t="s">
        <v>108</v>
      </c>
      <c r="C101" s="15">
        <v>68.334</v>
      </c>
      <c r="D101">
        <f t="shared" si="6"/>
        <v>-3.4758388580215627</v>
      </c>
      <c r="E101">
        <f t="shared" si="5"/>
        <v>2.5392814653885765</v>
      </c>
      <c r="F101">
        <f t="shared" si="3"/>
        <v>2.892793348753475</v>
      </c>
    </row>
    <row r="102" spans="1:6" ht="12.75">
      <c r="A102">
        <f t="shared" si="4"/>
        <v>1971</v>
      </c>
      <c r="B102" s="14" t="s">
        <v>109</v>
      </c>
      <c r="C102" s="15">
        <v>70.351</v>
      </c>
      <c r="D102">
        <f t="shared" si="6"/>
        <v>11.806714080838177</v>
      </c>
      <c r="E102">
        <f t="shared" si="5"/>
        <v>5.176681368522207</v>
      </c>
      <c r="F102">
        <f t="shared" si="3"/>
        <v>3.062700572596455</v>
      </c>
    </row>
    <row r="103" spans="1:6" ht="12.75">
      <c r="A103">
        <f t="shared" si="4"/>
        <v>1971</v>
      </c>
      <c r="B103" s="14" t="s">
        <v>110</v>
      </c>
      <c r="C103" s="15">
        <v>70.598</v>
      </c>
      <c r="D103">
        <f t="shared" si="6"/>
        <v>1.4043865758837981</v>
      </c>
      <c r="E103">
        <f t="shared" si="5"/>
        <v>3.970663093202642</v>
      </c>
      <c r="F103">
        <f t="shared" si="3"/>
        <v>2.812809241594927</v>
      </c>
    </row>
    <row r="104" spans="1:6" ht="12.75">
      <c r="A104">
        <f t="shared" si="4"/>
        <v>1971</v>
      </c>
      <c r="B104" s="14" t="s">
        <v>111</v>
      </c>
      <c r="C104" s="15">
        <v>71.223</v>
      </c>
      <c r="D104">
        <f t="shared" si="6"/>
        <v>3.541176803875423</v>
      </c>
      <c r="E104">
        <f t="shared" si="5"/>
        <v>3.2814650111784083</v>
      </c>
      <c r="F104">
        <f t="shared" si="3"/>
        <v>2.768600007589317</v>
      </c>
    </row>
    <row r="105" spans="1:6" ht="12.75">
      <c r="A105">
        <f t="shared" si="4"/>
        <v>1971</v>
      </c>
      <c r="B105" s="14" t="s">
        <v>112</v>
      </c>
      <c r="C105" s="15">
        <v>70.621</v>
      </c>
      <c r="D105">
        <f t="shared" si="6"/>
        <v>-3.3809303174536343</v>
      </c>
      <c r="E105">
        <f t="shared" si="5"/>
        <v>3.3055943228871953</v>
      </c>
      <c r="F105">
        <f t="shared" si="3"/>
        <v>2.584547992384234</v>
      </c>
    </row>
    <row r="106" spans="1:6" ht="12.75">
      <c r="A106">
        <f t="shared" si="4"/>
        <v>1972</v>
      </c>
      <c r="B106" s="14" t="s">
        <v>113</v>
      </c>
      <c r="C106" s="15">
        <v>71.612</v>
      </c>
      <c r="D106">
        <f t="shared" si="6"/>
        <v>5.613061270726849</v>
      </c>
      <c r="E106">
        <f t="shared" si="5"/>
        <v>1.7805170394122882</v>
      </c>
      <c r="F106">
        <f t="shared" si="3"/>
        <v>2.5560274804592886</v>
      </c>
    </row>
    <row r="107" spans="1:6" ht="12.75">
      <c r="A107">
        <f t="shared" si="4"/>
        <v>1972</v>
      </c>
      <c r="B107" s="14" t="s">
        <v>114</v>
      </c>
      <c r="C107" s="15">
        <v>73.05</v>
      </c>
      <c r="D107">
        <f t="shared" si="6"/>
        <v>8.032173378763385</v>
      </c>
      <c r="E107">
        <f t="shared" si="5"/>
        <v>3.4288450451490426</v>
      </c>
      <c r="F107">
        <f t="shared" si="3"/>
        <v>2.772139114908878</v>
      </c>
    </row>
    <row r="108" spans="1:6" ht="12.75">
      <c r="A108">
        <f t="shared" si="4"/>
        <v>1972</v>
      </c>
      <c r="B108" s="14" t="s">
        <v>115</v>
      </c>
      <c r="C108" s="15">
        <v>73.463</v>
      </c>
      <c r="D108">
        <f t="shared" si="6"/>
        <v>2.2614647501710827</v>
      </c>
      <c r="E108">
        <f t="shared" si="5"/>
        <v>3.1086250301950002</v>
      </c>
      <c r="F108">
        <f t="shared" si="3"/>
        <v>2.704134172389505</v>
      </c>
    </row>
    <row r="109" spans="1:6" ht="12.75">
      <c r="A109">
        <f t="shared" si="4"/>
        <v>1972</v>
      </c>
      <c r="B109" s="14" t="s">
        <v>116</v>
      </c>
      <c r="C109" s="15">
        <v>74.064</v>
      </c>
      <c r="D109">
        <f t="shared" si="6"/>
        <v>3.272395627730962</v>
      </c>
      <c r="E109">
        <f t="shared" si="5"/>
        <v>4.788640472879013</v>
      </c>
      <c r="F109">
        <f t="shared" si="3"/>
        <v>2.716603813438123</v>
      </c>
    </row>
    <row r="110" spans="1:6" ht="12.75">
      <c r="A110">
        <f t="shared" si="4"/>
        <v>1973</v>
      </c>
      <c r="B110" s="14" t="s">
        <v>117</v>
      </c>
      <c r="C110" s="15">
        <v>75.749</v>
      </c>
      <c r="D110">
        <f t="shared" si="6"/>
        <v>9.10023763231802</v>
      </c>
      <c r="E110">
        <f t="shared" si="5"/>
        <v>5.655871660010803</v>
      </c>
      <c r="F110">
        <f aca="true" t="shared" si="7" ref="F110:F173">((($C110/$C70)^(1/40)-1)*4)*100</f>
        <v>2.8821835131179974</v>
      </c>
    </row>
    <row r="111" spans="1:6" ht="12.75">
      <c r="A111">
        <f t="shared" si="4"/>
        <v>1973</v>
      </c>
      <c r="B111" s="14" t="s">
        <v>118</v>
      </c>
      <c r="C111" s="15">
        <v>75.809</v>
      </c>
      <c r="D111">
        <f t="shared" si="6"/>
        <v>0.3168358658200532</v>
      </c>
      <c r="E111">
        <f t="shared" si="5"/>
        <v>3.7245212716563003</v>
      </c>
      <c r="F111">
        <f t="shared" si="7"/>
        <v>2.7935275334831644</v>
      </c>
    </row>
    <row r="112" spans="1:6" ht="12.75">
      <c r="A112">
        <f t="shared" si="4"/>
        <v>1973</v>
      </c>
      <c r="B112" s="14" t="s">
        <v>119</v>
      </c>
      <c r="C112" s="15">
        <v>75.118</v>
      </c>
      <c r="D112">
        <f t="shared" si="6"/>
        <v>-3.6460050917437314</v>
      </c>
      <c r="E112">
        <f t="shared" si="5"/>
        <v>2.2340488220301324</v>
      </c>
      <c r="F112">
        <f t="shared" si="7"/>
        <v>2.4997404879410823</v>
      </c>
    </row>
    <row r="113" spans="1:6" ht="12.75">
      <c r="A113">
        <f t="shared" si="4"/>
        <v>1973</v>
      </c>
      <c r="B113" s="14" t="s">
        <v>120</v>
      </c>
      <c r="C113" s="15">
        <v>74.653</v>
      </c>
      <c r="D113">
        <f t="shared" si="6"/>
        <v>-2.4761042626267216</v>
      </c>
      <c r="E113">
        <f t="shared" si="5"/>
        <v>0.7928974640840636</v>
      </c>
      <c r="F113">
        <f t="shared" si="7"/>
        <v>2.4321085056868696</v>
      </c>
    </row>
    <row r="114" spans="1:6" ht="12.75">
      <c r="A114">
        <f t="shared" si="4"/>
        <v>1974</v>
      </c>
      <c r="B114" s="14" t="s">
        <v>121</v>
      </c>
      <c r="C114" s="15">
        <v>74.547</v>
      </c>
      <c r="D114">
        <f t="shared" si="6"/>
        <v>-0.5679611000228402</v>
      </c>
      <c r="E114">
        <f t="shared" si="5"/>
        <v>-1.5963504838793163</v>
      </c>
      <c r="F114">
        <f t="shared" si="7"/>
        <v>2.3158154354963933</v>
      </c>
    </row>
    <row r="115" spans="1:6" ht="12.75">
      <c r="A115">
        <f t="shared" si="4"/>
        <v>1974</v>
      </c>
      <c r="B115" s="14" t="s">
        <v>122</v>
      </c>
      <c r="C115" s="15">
        <v>74.366</v>
      </c>
      <c r="D115">
        <f t="shared" si="6"/>
        <v>-0.9711993775738836</v>
      </c>
      <c r="E115">
        <f t="shared" si="5"/>
        <v>-1.9172077555850375</v>
      </c>
      <c r="F115">
        <f t="shared" si="7"/>
        <v>2.2278387401461153</v>
      </c>
    </row>
    <row r="116" spans="1:6" ht="12.75">
      <c r="A116">
        <f t="shared" si="4"/>
        <v>1974</v>
      </c>
      <c r="B116" s="14" t="s">
        <v>123</v>
      </c>
      <c r="C116" s="15">
        <v>73.592</v>
      </c>
      <c r="D116">
        <f t="shared" si="6"/>
        <v>-4.16319285695077</v>
      </c>
      <c r="E116">
        <f t="shared" si="5"/>
        <v>-2.047132250349337</v>
      </c>
      <c r="F116">
        <f t="shared" si="7"/>
        <v>2.039602795932538</v>
      </c>
    </row>
    <row r="117" spans="1:6" ht="12.75">
      <c r="A117">
        <f t="shared" si="4"/>
        <v>1974</v>
      </c>
      <c r="B117" s="14" t="s">
        <v>124</v>
      </c>
      <c r="C117" s="15">
        <v>74.308</v>
      </c>
      <c r="D117">
        <f t="shared" si="6"/>
        <v>3.8917273616697834</v>
      </c>
      <c r="E117">
        <f t="shared" si="5"/>
        <v>-0.4629412189477655</v>
      </c>
      <c r="F117">
        <f t="shared" si="7"/>
        <v>2.2374005818543097</v>
      </c>
    </row>
    <row r="118" spans="1:6" ht="12.75">
      <c r="A118">
        <f t="shared" si="4"/>
        <v>1975</v>
      </c>
      <c r="B118" s="14" t="s">
        <v>125</v>
      </c>
      <c r="C118" s="15">
        <v>74.898</v>
      </c>
      <c r="D118">
        <f t="shared" si="6"/>
        <v>3.1759702858372485</v>
      </c>
      <c r="E118">
        <f t="shared" si="5"/>
        <v>0.47001482074895407</v>
      </c>
      <c r="F118">
        <f t="shared" si="7"/>
        <v>2.1795072394874992</v>
      </c>
    </row>
    <row r="119" spans="1:6" ht="12.75">
      <c r="A119">
        <f t="shared" si="4"/>
        <v>1975</v>
      </c>
      <c r="B119" s="14" t="s">
        <v>126</v>
      </c>
      <c r="C119" s="15">
        <v>76.091</v>
      </c>
      <c r="D119">
        <f t="shared" si="6"/>
        <v>6.371331677748415</v>
      </c>
      <c r="E119">
        <f t="shared" si="5"/>
        <v>2.299699975046021</v>
      </c>
      <c r="F119">
        <f t="shared" si="7"/>
        <v>2.275872742831364</v>
      </c>
    </row>
    <row r="120" spans="1:6" ht="12.75">
      <c r="A120">
        <f t="shared" si="4"/>
        <v>1975</v>
      </c>
      <c r="B120" s="14" t="s">
        <v>127</v>
      </c>
      <c r="C120" s="15">
        <v>76.92</v>
      </c>
      <c r="D120">
        <f t="shared" si="6"/>
        <v>4.357939835197389</v>
      </c>
      <c r="E120">
        <f t="shared" si="5"/>
        <v>4.447503249059981</v>
      </c>
      <c r="F120">
        <f t="shared" si="7"/>
        <v>2.206671301548102</v>
      </c>
    </row>
    <row r="121" spans="1:6" ht="12.75">
      <c r="A121">
        <f t="shared" si="4"/>
        <v>1975</v>
      </c>
      <c r="B121" s="14" t="s">
        <v>128</v>
      </c>
      <c r="C121" s="15">
        <v>76.93</v>
      </c>
      <c r="D121">
        <f t="shared" si="6"/>
        <v>0.05200208008320217</v>
      </c>
      <c r="E121">
        <f t="shared" si="5"/>
        <v>3.482804965092967</v>
      </c>
      <c r="F121">
        <f t="shared" si="7"/>
        <v>2.018254202561387</v>
      </c>
    </row>
    <row r="122" spans="1:6" ht="12.75">
      <c r="A122">
        <f t="shared" si="4"/>
        <v>1976</v>
      </c>
      <c r="B122" s="14" t="s">
        <v>129</v>
      </c>
      <c r="C122" s="15">
        <v>78.056</v>
      </c>
      <c r="D122">
        <f t="shared" si="6"/>
        <v>5.854673079422845</v>
      </c>
      <c r="E122">
        <f t="shared" si="5"/>
        <v>4.151326990429993</v>
      </c>
      <c r="F122">
        <f t="shared" si="7"/>
        <v>2.031755391843415</v>
      </c>
    </row>
    <row r="123" spans="1:6" ht="12.75">
      <c r="A123">
        <f t="shared" si="4"/>
        <v>1976</v>
      </c>
      <c r="B123" s="14" t="s">
        <v>130</v>
      </c>
      <c r="C123" s="15">
        <v>78.794</v>
      </c>
      <c r="D123">
        <f t="shared" si="6"/>
        <v>3.7819001742338543</v>
      </c>
      <c r="E123">
        <f t="shared" si="5"/>
        <v>3.50596145303399</v>
      </c>
      <c r="F123">
        <f t="shared" si="7"/>
        <v>2.189801893213339</v>
      </c>
    </row>
    <row r="124" spans="1:6" ht="12.75">
      <c r="A124">
        <f t="shared" si="4"/>
        <v>1976</v>
      </c>
      <c r="B124" s="14" t="s">
        <v>131</v>
      </c>
      <c r="C124" s="15">
        <v>78.892</v>
      </c>
      <c r="D124">
        <f t="shared" si="6"/>
        <v>0.49749980963014195</v>
      </c>
      <c r="E124">
        <f t="shared" si="5"/>
        <v>2.539417629822349</v>
      </c>
      <c r="F124">
        <f t="shared" si="7"/>
        <v>2.19040031796478</v>
      </c>
    </row>
    <row r="125" spans="1:6" ht="12.75">
      <c r="A125">
        <f t="shared" si="4"/>
        <v>1976</v>
      </c>
      <c r="B125" s="14" t="s">
        <v>132</v>
      </c>
      <c r="C125" s="15">
        <v>79.138</v>
      </c>
      <c r="D125">
        <f t="shared" si="6"/>
        <v>1.2472747553617936</v>
      </c>
      <c r="E125">
        <f t="shared" si="5"/>
        <v>2.839757471136828</v>
      </c>
      <c r="F125">
        <f t="shared" si="7"/>
        <v>2.1537530532755866</v>
      </c>
    </row>
    <row r="126" spans="1:6" ht="12.75">
      <c r="A126">
        <f t="shared" si="4"/>
        <v>1977</v>
      </c>
      <c r="B126" s="14" t="s">
        <v>133</v>
      </c>
      <c r="C126" s="15">
        <v>79.553</v>
      </c>
      <c r="D126">
        <f t="shared" si="6"/>
        <v>2.097601657863457</v>
      </c>
      <c r="E126">
        <f t="shared" si="5"/>
        <v>1.9042130402218582</v>
      </c>
      <c r="F126">
        <f t="shared" si="7"/>
        <v>2.126497859231602</v>
      </c>
    </row>
    <row r="127" spans="1:6" ht="12.75">
      <c r="A127">
        <f t="shared" si="4"/>
        <v>1977</v>
      </c>
      <c r="B127" s="14" t="s">
        <v>134</v>
      </c>
      <c r="C127" s="15">
        <v>79.938</v>
      </c>
      <c r="D127">
        <f t="shared" si="6"/>
        <v>1.9358163739896739</v>
      </c>
      <c r="E127">
        <f t="shared" si="5"/>
        <v>1.4440485762063915</v>
      </c>
      <c r="F127">
        <f t="shared" si="7"/>
        <v>2.140099505860782</v>
      </c>
    </row>
    <row r="128" spans="1:6" ht="12.75">
      <c r="A128">
        <f t="shared" si="4"/>
        <v>1977</v>
      </c>
      <c r="B128" s="14" t="s">
        <v>135</v>
      </c>
      <c r="C128" s="15">
        <v>80.751</v>
      </c>
      <c r="D128">
        <f t="shared" si="6"/>
        <v>4.0681528184342675</v>
      </c>
      <c r="E128">
        <f t="shared" si="5"/>
        <v>2.3358455205679363</v>
      </c>
      <c r="F128">
        <f t="shared" si="7"/>
        <v>2.2077983703388426</v>
      </c>
    </row>
    <row r="129" spans="1:6" ht="12.75">
      <c r="A129">
        <f t="shared" si="4"/>
        <v>1977</v>
      </c>
      <c r="B129" s="14" t="s">
        <v>136</v>
      </c>
      <c r="C129" s="15">
        <v>79.659</v>
      </c>
      <c r="D129">
        <f t="shared" si="6"/>
        <v>-5.409220938440384</v>
      </c>
      <c r="E129">
        <f t="shared" si="5"/>
        <v>0.6567245551227785</v>
      </c>
      <c r="F129">
        <f t="shared" si="7"/>
        <v>2.037155336178742</v>
      </c>
    </row>
    <row r="130" spans="1:6" ht="12.75">
      <c r="A130">
        <f t="shared" si="4"/>
        <v>1978</v>
      </c>
      <c r="B130" s="14" t="s">
        <v>137</v>
      </c>
      <c r="C130" s="15">
        <v>79.686</v>
      </c>
      <c r="D130">
        <f t="shared" si="6"/>
        <v>0.13557790080218624</v>
      </c>
      <c r="E130">
        <f t="shared" si="5"/>
        <v>0.16707942897786765</v>
      </c>
      <c r="F130">
        <f t="shared" si="7"/>
        <v>1.8142245851208827</v>
      </c>
    </row>
    <row r="131" spans="1:6" ht="12.75">
      <c r="A131">
        <f t="shared" si="4"/>
        <v>1978</v>
      </c>
      <c r="B131" s="14" t="s">
        <v>138</v>
      </c>
      <c r="C131" s="15">
        <v>81.284</v>
      </c>
      <c r="D131">
        <f t="shared" si="6"/>
        <v>8.021484325979422</v>
      </c>
      <c r="E131">
        <f t="shared" si="5"/>
        <v>1.6732761879116431</v>
      </c>
      <c r="F131">
        <f t="shared" si="7"/>
        <v>1.9207582406370882</v>
      </c>
    </row>
    <row r="132" spans="1:6" ht="12.75">
      <c r="A132">
        <f t="shared" si="4"/>
        <v>1978</v>
      </c>
      <c r="B132" s="14" t="s">
        <v>139</v>
      </c>
      <c r="C132" s="15">
        <v>81.274</v>
      </c>
      <c r="D132">
        <f t="shared" si="6"/>
        <v>-0.04921017666457139</v>
      </c>
      <c r="E132">
        <f t="shared" si="5"/>
        <v>0.6461028780119449</v>
      </c>
      <c r="F132">
        <f t="shared" si="7"/>
        <v>1.9301581875390106</v>
      </c>
    </row>
    <row r="133" spans="1:6" ht="12.75">
      <c r="A133">
        <f t="shared" si="4"/>
        <v>1978</v>
      </c>
      <c r="B133" s="14" t="s">
        <v>140</v>
      </c>
      <c r="C133" s="15">
        <v>81.752</v>
      </c>
      <c r="D133">
        <f t="shared" si="6"/>
        <v>2.3525358663286866</v>
      </c>
      <c r="E133">
        <f t="shared" si="5"/>
        <v>2.601951164976768</v>
      </c>
      <c r="F133">
        <f t="shared" si="7"/>
        <v>2.0094953992778386</v>
      </c>
    </row>
    <row r="134" spans="1:6" ht="12.75">
      <c r="A134">
        <f t="shared" si="4"/>
        <v>1979</v>
      </c>
      <c r="B134" s="14" t="s">
        <v>141</v>
      </c>
      <c r="C134" s="15">
        <v>80.978</v>
      </c>
      <c r="D134">
        <f t="shared" si="6"/>
        <v>-3.787063313435768</v>
      </c>
      <c r="E134">
        <f t="shared" si="5"/>
        <v>1.6115979857706186</v>
      </c>
      <c r="F134">
        <f t="shared" si="7"/>
        <v>1.828518399759993</v>
      </c>
    </row>
    <row r="135" spans="1:6" ht="12.75">
      <c r="A135">
        <f aca="true" t="shared" si="8" ref="A135:A198">VALUE(LEFT(B135,4))</f>
        <v>1979</v>
      </c>
      <c r="B135" s="14" t="s">
        <v>142</v>
      </c>
      <c r="C135" s="15">
        <v>80.758</v>
      </c>
      <c r="D135">
        <f t="shared" si="6"/>
        <v>-1.0867149102225415</v>
      </c>
      <c r="E135">
        <f t="shared" si="5"/>
        <v>-0.6486901135176026</v>
      </c>
      <c r="F135">
        <f t="shared" si="7"/>
        <v>1.884765237055408</v>
      </c>
    </row>
    <row r="136" spans="1:6" ht="12.75">
      <c r="A136">
        <f t="shared" si="8"/>
        <v>1979</v>
      </c>
      <c r="B136" s="14" t="s">
        <v>143</v>
      </c>
      <c r="C136" s="15">
        <v>80.654</v>
      </c>
      <c r="D136">
        <f t="shared" si="6"/>
        <v>-0.5151192451521958</v>
      </c>
      <c r="E136">
        <f t="shared" si="5"/>
        <v>-0.76504363532095</v>
      </c>
      <c r="F136">
        <f t="shared" si="7"/>
        <v>1.868215684784591</v>
      </c>
    </row>
    <row r="137" spans="1:6" ht="12.75">
      <c r="A137">
        <f t="shared" si="8"/>
        <v>1979</v>
      </c>
      <c r="B137" s="14" t="s">
        <v>144</v>
      </c>
      <c r="C137" s="15">
        <v>80.55</v>
      </c>
      <c r="D137">
        <f t="shared" si="6"/>
        <v>-0.5157834701316588</v>
      </c>
      <c r="E137">
        <f t="shared" si="5"/>
        <v>-1.4784773479772362</v>
      </c>
      <c r="F137">
        <f t="shared" si="7"/>
        <v>1.902341516228212</v>
      </c>
    </row>
    <row r="138" spans="1:6" ht="12.75">
      <c r="A138">
        <f t="shared" si="8"/>
        <v>1980</v>
      </c>
      <c r="B138" s="14" t="s">
        <v>145</v>
      </c>
      <c r="C138" s="15">
        <v>80.875</v>
      </c>
      <c r="D138">
        <f t="shared" si="6"/>
        <v>1.6139044072005504</v>
      </c>
      <c r="E138">
        <f t="shared" si="5"/>
        <v>-0.1272557553516851</v>
      </c>
      <c r="F138">
        <f t="shared" si="7"/>
        <v>1.9129844079182945</v>
      </c>
    </row>
    <row r="139" spans="1:6" ht="12.75">
      <c r="A139">
        <f t="shared" si="8"/>
        <v>1980</v>
      </c>
      <c r="B139" s="14" t="s">
        <v>146</v>
      </c>
      <c r="C139" s="15">
        <v>79.966</v>
      </c>
      <c r="D139">
        <f t="shared" si="6"/>
        <v>-4.495826893353971</v>
      </c>
      <c r="E139">
        <f aca="true" t="shared" si="9" ref="E139:E202">((($C139/$C135)^(1/4)-1)*4)*100</f>
        <v>-0.9843352711818909</v>
      </c>
      <c r="F139">
        <f t="shared" si="7"/>
        <v>1.6444769168769469</v>
      </c>
    </row>
    <row r="140" spans="1:6" ht="12.75">
      <c r="A140">
        <f t="shared" si="8"/>
        <v>1980</v>
      </c>
      <c r="B140" s="14" t="s">
        <v>147</v>
      </c>
      <c r="C140" s="15">
        <v>80.28</v>
      </c>
      <c r="D140">
        <f aca="true" t="shared" si="10" ref="D140:D203">((($C140/$C139)-1)*4)*100</f>
        <v>1.5706675337018972</v>
      </c>
      <c r="E140">
        <f t="shared" si="9"/>
        <v>-0.4645177138546952</v>
      </c>
      <c r="F140">
        <f t="shared" si="7"/>
        <v>1.5267614129751195</v>
      </c>
    </row>
    <row r="141" spans="1:6" ht="12.75">
      <c r="A141">
        <f t="shared" si="8"/>
        <v>1980</v>
      </c>
      <c r="B141" s="14" t="s">
        <v>148</v>
      </c>
      <c r="C141" s="15">
        <v>81.153</v>
      </c>
      <c r="D141">
        <f t="shared" si="10"/>
        <v>4.349775784753351</v>
      </c>
      <c r="E141">
        <f t="shared" si="9"/>
        <v>0.7465109558738803</v>
      </c>
      <c r="F141">
        <f t="shared" si="7"/>
        <v>1.7229883926117573</v>
      </c>
    </row>
    <row r="142" spans="1:6" ht="12.75">
      <c r="A142">
        <f t="shared" si="8"/>
        <v>1981</v>
      </c>
      <c r="B142" s="14" t="s">
        <v>149</v>
      </c>
      <c r="C142" s="15">
        <v>82.394</v>
      </c>
      <c r="D142">
        <f t="shared" si="10"/>
        <v>6.116841028674269</v>
      </c>
      <c r="E142">
        <f t="shared" si="9"/>
        <v>1.865121468636577</v>
      </c>
      <c r="F142">
        <f t="shared" si="7"/>
        <v>1.5832814372826576</v>
      </c>
    </row>
    <row r="143" spans="1:6" ht="12.75">
      <c r="A143">
        <f t="shared" si="8"/>
        <v>1981</v>
      </c>
      <c r="B143" s="14" t="s">
        <v>150</v>
      </c>
      <c r="C143" s="15">
        <v>81.317</v>
      </c>
      <c r="D143">
        <f t="shared" si="10"/>
        <v>-5.228536058450928</v>
      </c>
      <c r="E143">
        <f t="shared" si="9"/>
        <v>1.6788686674965803</v>
      </c>
      <c r="F143">
        <f t="shared" si="7"/>
        <v>1.4160333513929757</v>
      </c>
    </row>
    <row r="144" spans="1:6" ht="12.75">
      <c r="A144">
        <f t="shared" si="8"/>
        <v>1981</v>
      </c>
      <c r="B144" s="14" t="s">
        <v>151</v>
      </c>
      <c r="C144" s="15">
        <v>82.036</v>
      </c>
      <c r="D144">
        <f t="shared" si="10"/>
        <v>3.5367758279327255</v>
      </c>
      <c r="E144">
        <f t="shared" si="9"/>
        <v>2.1696280546799507</v>
      </c>
      <c r="F144">
        <f t="shared" si="7"/>
        <v>1.4159239058270323</v>
      </c>
    </row>
    <row r="145" spans="1:6" ht="12.75">
      <c r="A145">
        <f t="shared" si="8"/>
        <v>1981</v>
      </c>
      <c r="B145" s="14" t="s">
        <v>152</v>
      </c>
      <c r="C145" s="15">
        <v>80.987</v>
      </c>
      <c r="D145">
        <f t="shared" si="10"/>
        <v>-5.114827636647368</v>
      </c>
      <c r="E145">
        <f t="shared" si="9"/>
        <v>-0.20470898883098165</v>
      </c>
      <c r="F145">
        <f t="shared" si="7"/>
        <v>1.3719584439771282</v>
      </c>
    </row>
    <row r="146" spans="1:6" ht="12.75">
      <c r="A146">
        <f t="shared" si="8"/>
        <v>1982</v>
      </c>
      <c r="B146" s="14" t="s">
        <v>153</v>
      </c>
      <c r="C146" s="15">
        <v>80.467</v>
      </c>
      <c r="D146">
        <f t="shared" si="10"/>
        <v>-2.5683134330201085</v>
      </c>
      <c r="E146">
        <f t="shared" si="9"/>
        <v>-2.359558737186118</v>
      </c>
      <c r="F146">
        <f t="shared" si="7"/>
        <v>1.1675456931820705</v>
      </c>
    </row>
    <row r="147" spans="1:6" ht="12.75">
      <c r="A147">
        <f t="shared" si="8"/>
        <v>1982</v>
      </c>
      <c r="B147" s="14" t="s">
        <v>154</v>
      </c>
      <c r="C147" s="15">
        <v>80.63</v>
      </c>
      <c r="D147">
        <f t="shared" si="10"/>
        <v>0.8102700485912884</v>
      </c>
      <c r="E147">
        <f t="shared" si="9"/>
        <v>-0.8475316511990627</v>
      </c>
      <c r="F147">
        <f t="shared" si="7"/>
        <v>0.9884858769399152</v>
      </c>
    </row>
    <row r="148" spans="1:6" ht="12.75">
      <c r="A148">
        <f t="shared" si="8"/>
        <v>1982</v>
      </c>
      <c r="B148" s="14" t="s">
        <v>155</v>
      </c>
      <c r="C148" s="15">
        <v>80.761</v>
      </c>
      <c r="D148">
        <f t="shared" si="10"/>
        <v>0.6498821778494701</v>
      </c>
      <c r="E148">
        <f t="shared" si="9"/>
        <v>-1.5633369461215185</v>
      </c>
      <c r="F148">
        <f t="shared" si="7"/>
        <v>0.9482451642111478</v>
      </c>
    </row>
    <row r="149" spans="1:6" ht="12.75">
      <c r="A149">
        <f t="shared" si="8"/>
        <v>1982</v>
      </c>
      <c r="B149" s="14" t="s">
        <v>156</v>
      </c>
      <c r="C149" s="15">
        <v>81.456</v>
      </c>
      <c r="D149">
        <f t="shared" si="10"/>
        <v>3.442255544136419</v>
      </c>
      <c r="E149">
        <f t="shared" si="9"/>
        <v>0.5778519090087642</v>
      </c>
      <c r="F149">
        <f t="shared" si="7"/>
        <v>0.9524663218916096</v>
      </c>
    </row>
    <row r="150" spans="1:6" ht="12.75">
      <c r="A150">
        <f t="shared" si="8"/>
        <v>1983</v>
      </c>
      <c r="B150" s="14" t="s">
        <v>157</v>
      </c>
      <c r="C150" s="15">
        <v>82.481</v>
      </c>
      <c r="D150">
        <f t="shared" si="10"/>
        <v>5.033392260852398</v>
      </c>
      <c r="E150">
        <f t="shared" si="9"/>
        <v>2.4797348661237173</v>
      </c>
      <c r="F150">
        <f t="shared" si="7"/>
        <v>0.8523340116899369</v>
      </c>
    </row>
    <row r="151" spans="1:6" ht="12.75">
      <c r="A151">
        <f t="shared" si="8"/>
        <v>1983</v>
      </c>
      <c r="B151" s="14" t="s">
        <v>158</v>
      </c>
      <c r="C151" s="15">
        <v>84.417</v>
      </c>
      <c r="D151">
        <f t="shared" si="10"/>
        <v>9.3888289424231</v>
      </c>
      <c r="E151">
        <f t="shared" si="9"/>
        <v>4.616235297298044</v>
      </c>
      <c r="F151">
        <f t="shared" si="7"/>
        <v>1.076965060191526</v>
      </c>
    </row>
    <row r="152" spans="1:6" ht="12.75">
      <c r="A152">
        <f t="shared" si="8"/>
        <v>1983</v>
      </c>
      <c r="B152" s="14" t="s">
        <v>159</v>
      </c>
      <c r="C152" s="15">
        <v>85.222</v>
      </c>
      <c r="D152">
        <f t="shared" si="10"/>
        <v>3.8143975739483693</v>
      </c>
      <c r="E152">
        <f t="shared" si="9"/>
        <v>5.412840548077469</v>
      </c>
      <c r="F152">
        <f t="shared" si="7"/>
        <v>1.2639869414279303</v>
      </c>
    </row>
    <row r="153" spans="1:6" ht="12.75">
      <c r="A153">
        <f t="shared" si="8"/>
        <v>1983</v>
      </c>
      <c r="B153" s="14" t="s">
        <v>160</v>
      </c>
      <c r="C153" s="15">
        <v>85.614</v>
      </c>
      <c r="D153">
        <f t="shared" si="10"/>
        <v>1.8399004951773712</v>
      </c>
      <c r="E153">
        <f t="shared" si="9"/>
        <v>5.009694198276016</v>
      </c>
      <c r="F153">
        <f t="shared" si="7"/>
        <v>1.3723298455296629</v>
      </c>
    </row>
    <row r="154" spans="1:6" ht="12.75">
      <c r="A154">
        <f t="shared" si="8"/>
        <v>1984</v>
      </c>
      <c r="B154" s="14" t="s">
        <v>161</v>
      </c>
      <c r="C154" s="15">
        <v>85.508</v>
      </c>
      <c r="D154">
        <f t="shared" si="10"/>
        <v>-0.4952461046090928</v>
      </c>
      <c r="E154">
        <f t="shared" si="9"/>
        <v>3.620484182859318</v>
      </c>
      <c r="F154">
        <f t="shared" si="7"/>
        <v>1.3741563888730823</v>
      </c>
    </row>
    <row r="155" spans="1:6" ht="12.75">
      <c r="A155">
        <f t="shared" si="8"/>
        <v>1984</v>
      </c>
      <c r="B155" s="14" t="s">
        <v>162</v>
      </c>
      <c r="C155" s="15">
        <v>86.046</v>
      </c>
      <c r="D155">
        <f t="shared" si="10"/>
        <v>2.5167235814193667</v>
      </c>
      <c r="E155">
        <f t="shared" si="9"/>
        <v>1.9158971138399927</v>
      </c>
      <c r="F155">
        <f t="shared" si="7"/>
        <v>1.4614953634304761</v>
      </c>
    </row>
    <row r="156" spans="1:6" ht="12.75">
      <c r="A156">
        <f t="shared" si="8"/>
        <v>1984</v>
      </c>
      <c r="B156" s="14" t="s">
        <v>163</v>
      </c>
      <c r="C156" s="15">
        <v>86.395</v>
      </c>
      <c r="D156">
        <f t="shared" si="10"/>
        <v>1.6223880250098688</v>
      </c>
      <c r="E156">
        <f t="shared" si="9"/>
        <v>1.3693573185175723</v>
      </c>
      <c r="F156">
        <f t="shared" si="7"/>
        <v>1.6071548569739136</v>
      </c>
    </row>
    <row r="157" spans="1:6" ht="12.75">
      <c r="A157">
        <f t="shared" si="8"/>
        <v>1984</v>
      </c>
      <c r="B157" s="14" t="s">
        <v>164</v>
      </c>
      <c r="C157" s="15">
        <v>86.493</v>
      </c>
      <c r="D157">
        <f t="shared" si="10"/>
        <v>0.45372996122461373</v>
      </c>
      <c r="E157">
        <f t="shared" si="9"/>
        <v>1.0227718162036048</v>
      </c>
      <c r="F157">
        <f t="shared" si="7"/>
        <v>1.5213344411966645</v>
      </c>
    </row>
    <row r="158" spans="1:6" ht="12.75">
      <c r="A158">
        <f t="shared" si="8"/>
        <v>1985</v>
      </c>
      <c r="B158" s="14" t="s">
        <v>165</v>
      </c>
      <c r="C158" s="15">
        <v>86.616</v>
      </c>
      <c r="D158">
        <f t="shared" si="10"/>
        <v>0.56883215982797</v>
      </c>
      <c r="E158">
        <f t="shared" si="9"/>
        <v>1.2895358910045118</v>
      </c>
      <c r="F158">
        <f t="shared" si="7"/>
        <v>1.4562179787720453</v>
      </c>
    </row>
    <row r="159" spans="1:6" ht="12.75">
      <c r="A159">
        <f t="shared" si="8"/>
        <v>1985</v>
      </c>
      <c r="B159" s="14" t="s">
        <v>166</v>
      </c>
      <c r="C159" s="15">
        <v>86.831</v>
      </c>
      <c r="D159">
        <f t="shared" si="10"/>
        <v>0.9928881499954301</v>
      </c>
      <c r="E159">
        <f t="shared" si="9"/>
        <v>0.9091981171905239</v>
      </c>
      <c r="F159">
        <f t="shared" si="7"/>
        <v>1.3225185954286012</v>
      </c>
    </row>
    <row r="160" spans="1:6" ht="12.75">
      <c r="A160">
        <f t="shared" si="8"/>
        <v>1985</v>
      </c>
      <c r="B160" s="14" t="s">
        <v>167</v>
      </c>
      <c r="C160" s="15">
        <v>87.959</v>
      </c>
      <c r="D160">
        <f t="shared" si="10"/>
        <v>5.196300860291814</v>
      </c>
      <c r="E160">
        <f t="shared" si="9"/>
        <v>1.798128817883704</v>
      </c>
      <c r="F160">
        <f t="shared" si="7"/>
        <v>1.3432992900525242</v>
      </c>
    </row>
    <row r="161" spans="1:6" ht="12.75">
      <c r="A161">
        <f t="shared" si="8"/>
        <v>1985</v>
      </c>
      <c r="B161" s="14" t="s">
        <v>168</v>
      </c>
      <c r="C161" s="15">
        <v>88.367</v>
      </c>
      <c r="D161">
        <f t="shared" si="10"/>
        <v>1.855409906888461</v>
      </c>
      <c r="E161">
        <f t="shared" si="9"/>
        <v>2.1492646699070583</v>
      </c>
      <c r="F161">
        <f t="shared" si="7"/>
        <v>1.3884309069458034</v>
      </c>
    </row>
    <row r="162" spans="1:6" ht="12.75">
      <c r="A162">
        <f t="shared" si="8"/>
        <v>1986</v>
      </c>
      <c r="B162" s="14" t="s">
        <v>169</v>
      </c>
      <c r="C162" s="15">
        <v>89.491</v>
      </c>
      <c r="D162">
        <f t="shared" si="10"/>
        <v>5.087872169475016</v>
      </c>
      <c r="E162">
        <f t="shared" si="9"/>
        <v>3.278715040163771</v>
      </c>
      <c r="F162">
        <f t="shared" si="7"/>
        <v>1.3694543572556839</v>
      </c>
    </row>
    <row r="163" spans="1:6" ht="12.75">
      <c r="A163">
        <f t="shared" si="8"/>
        <v>1986</v>
      </c>
      <c r="B163" s="14" t="s">
        <v>170</v>
      </c>
      <c r="C163" s="15">
        <v>90.168</v>
      </c>
      <c r="D163">
        <f t="shared" si="10"/>
        <v>3.026002614788137</v>
      </c>
      <c r="E163">
        <f t="shared" si="9"/>
        <v>3.7889220093644482</v>
      </c>
      <c r="F163">
        <f t="shared" si="7"/>
        <v>1.3506526590713719</v>
      </c>
    </row>
    <row r="164" spans="1:6" ht="12.75">
      <c r="A164">
        <f t="shared" si="8"/>
        <v>1986</v>
      </c>
      <c r="B164" s="14" t="s">
        <v>171</v>
      </c>
      <c r="C164" s="15">
        <v>90.54</v>
      </c>
      <c r="D164">
        <f t="shared" si="10"/>
        <v>1.6502528613255407</v>
      </c>
      <c r="E164">
        <f t="shared" si="9"/>
        <v>2.9025750259925154</v>
      </c>
      <c r="F164">
        <f t="shared" si="7"/>
        <v>1.3794924288634824</v>
      </c>
    </row>
    <row r="165" spans="1:6" ht="12.75">
      <c r="A165">
        <f t="shared" si="8"/>
        <v>1986</v>
      </c>
      <c r="B165" s="14" t="s">
        <v>172</v>
      </c>
      <c r="C165" s="15">
        <v>90.297</v>
      </c>
      <c r="D165">
        <f t="shared" si="10"/>
        <v>-1.0735586481113835</v>
      </c>
      <c r="E165">
        <f t="shared" si="9"/>
        <v>2.1664096161438273</v>
      </c>
      <c r="F165">
        <f t="shared" si="7"/>
        <v>1.3212881924635766</v>
      </c>
    </row>
    <row r="166" spans="1:6" ht="12.75">
      <c r="A166">
        <f t="shared" si="8"/>
        <v>1987</v>
      </c>
      <c r="B166" s="14" t="s">
        <v>173</v>
      </c>
      <c r="C166" s="15">
        <v>89.855</v>
      </c>
      <c r="D166">
        <f t="shared" si="10"/>
        <v>-1.9579831002137116</v>
      </c>
      <c r="E166">
        <f t="shared" si="9"/>
        <v>0.40612587521131616</v>
      </c>
      <c r="F166">
        <f t="shared" si="7"/>
        <v>1.2195934273507625</v>
      </c>
    </row>
    <row r="167" spans="1:6" ht="12.75">
      <c r="A167">
        <f t="shared" si="8"/>
        <v>1987</v>
      </c>
      <c r="B167" s="14" t="s">
        <v>174</v>
      </c>
      <c r="C167" s="15">
        <v>90.515</v>
      </c>
      <c r="D167">
        <f t="shared" si="10"/>
        <v>2.9380668855377934</v>
      </c>
      <c r="E167">
        <f t="shared" si="9"/>
        <v>0.38428306251239164</v>
      </c>
      <c r="F167">
        <f t="shared" si="7"/>
        <v>1.2445746869977015</v>
      </c>
    </row>
    <row r="168" spans="1:6" ht="12.75">
      <c r="A168">
        <f t="shared" si="8"/>
        <v>1987</v>
      </c>
      <c r="B168" s="14" t="s">
        <v>175</v>
      </c>
      <c r="C168" s="15">
        <v>90.52</v>
      </c>
      <c r="D168">
        <f t="shared" si="10"/>
        <v>0.022095785228959386</v>
      </c>
      <c r="E168">
        <f t="shared" si="9"/>
        <v>-0.02209151418139932</v>
      </c>
      <c r="F168">
        <f t="shared" si="7"/>
        <v>1.1436365194789744</v>
      </c>
    </row>
    <row r="169" spans="1:6" ht="12.75">
      <c r="A169">
        <f t="shared" si="8"/>
        <v>1987</v>
      </c>
      <c r="B169" s="14" t="s">
        <v>176</v>
      </c>
      <c r="C169" s="15">
        <v>91.357</v>
      </c>
      <c r="D169">
        <f t="shared" si="10"/>
        <v>3.698630136986303</v>
      </c>
      <c r="E169">
        <f t="shared" si="9"/>
        <v>1.1687713101498076</v>
      </c>
      <c r="F169">
        <f t="shared" si="7"/>
        <v>1.372548327206502</v>
      </c>
    </row>
    <row r="170" spans="1:6" ht="12.75">
      <c r="A170">
        <f t="shared" si="8"/>
        <v>1988</v>
      </c>
      <c r="B170" s="14" t="s">
        <v>177</v>
      </c>
      <c r="C170" s="15">
        <v>91.556</v>
      </c>
      <c r="D170">
        <f t="shared" si="10"/>
        <v>0.8713070700657966</v>
      </c>
      <c r="E170">
        <f t="shared" si="9"/>
        <v>1.8797577670929044</v>
      </c>
      <c r="F170">
        <f t="shared" si="7"/>
        <v>1.3909818988236289</v>
      </c>
    </row>
    <row r="171" spans="1:6" ht="12.75">
      <c r="A171">
        <f t="shared" si="8"/>
        <v>1988</v>
      </c>
      <c r="B171" s="14" t="s">
        <v>178</v>
      </c>
      <c r="C171" s="15">
        <v>91.87</v>
      </c>
      <c r="D171">
        <f t="shared" si="10"/>
        <v>1.3718380007864184</v>
      </c>
      <c r="E171">
        <f t="shared" si="9"/>
        <v>1.488658421582123</v>
      </c>
      <c r="F171">
        <f t="shared" si="7"/>
        <v>1.2261287989367986</v>
      </c>
    </row>
    <row r="172" spans="1:6" ht="12.75">
      <c r="A172">
        <f t="shared" si="8"/>
        <v>1988</v>
      </c>
      <c r="B172" s="14" t="s">
        <v>179</v>
      </c>
      <c r="C172" s="15">
        <v>92.135</v>
      </c>
      <c r="D172">
        <f t="shared" si="10"/>
        <v>1.1538042886687805</v>
      </c>
      <c r="E172">
        <f t="shared" si="9"/>
        <v>1.7723220492666059</v>
      </c>
      <c r="F172">
        <f t="shared" si="7"/>
        <v>1.2562559087208491</v>
      </c>
    </row>
    <row r="173" spans="1:6" ht="12.75">
      <c r="A173">
        <f t="shared" si="8"/>
        <v>1988</v>
      </c>
      <c r="B173" s="14" t="s">
        <v>180</v>
      </c>
      <c r="C173" s="15">
        <v>92.672</v>
      </c>
      <c r="D173">
        <f t="shared" si="10"/>
        <v>2.331361588972669</v>
      </c>
      <c r="E173">
        <f t="shared" si="9"/>
        <v>1.4317030276744802</v>
      </c>
      <c r="F173">
        <f t="shared" si="7"/>
        <v>1.2557279805683663</v>
      </c>
    </row>
    <row r="174" spans="1:6" ht="12.75">
      <c r="A174">
        <f t="shared" si="8"/>
        <v>1989</v>
      </c>
      <c r="B174" s="14" t="s">
        <v>181</v>
      </c>
      <c r="C174" s="15">
        <v>92.31</v>
      </c>
      <c r="D174">
        <f t="shared" si="10"/>
        <v>-1.5624999999999556</v>
      </c>
      <c r="E174">
        <f t="shared" si="9"/>
        <v>0.8210085247579713</v>
      </c>
      <c r="F174">
        <f aca="true" t="shared" si="11" ref="F174:F237">((($C174/$C134)^(1/40)-1)*4)*100</f>
        <v>1.3118962991154781</v>
      </c>
    </row>
    <row r="175" spans="1:6" ht="12.75">
      <c r="A175">
        <f t="shared" si="8"/>
        <v>1989</v>
      </c>
      <c r="B175" s="14" t="s">
        <v>182</v>
      </c>
      <c r="C175" s="15">
        <v>92.533</v>
      </c>
      <c r="D175">
        <f t="shared" si="10"/>
        <v>0.9663091756038966</v>
      </c>
      <c r="E175">
        <f t="shared" si="9"/>
        <v>0.7197270700698866</v>
      </c>
      <c r="F175">
        <f t="shared" si="11"/>
        <v>1.3634014052446908</v>
      </c>
    </row>
    <row r="176" spans="1:6" ht="12.75">
      <c r="A176">
        <f t="shared" si="8"/>
        <v>1989</v>
      </c>
      <c r="B176" s="14" t="s">
        <v>183</v>
      </c>
      <c r="C176" s="15">
        <v>92.991</v>
      </c>
      <c r="D176">
        <f t="shared" si="10"/>
        <v>1.9798342213047881</v>
      </c>
      <c r="E176">
        <f t="shared" si="9"/>
        <v>0.9258520008491367</v>
      </c>
      <c r="F176">
        <f t="shared" si="11"/>
        <v>1.4258785276085817</v>
      </c>
    </row>
    <row r="177" spans="1:6" ht="12.75">
      <c r="A177">
        <f t="shared" si="8"/>
        <v>1989</v>
      </c>
      <c r="B177" s="14" t="s">
        <v>184</v>
      </c>
      <c r="C177" s="15">
        <v>93.141</v>
      </c>
      <c r="D177">
        <f t="shared" si="10"/>
        <v>0.6452237313288478</v>
      </c>
      <c r="E177">
        <f t="shared" si="9"/>
        <v>0.5051283449538424</v>
      </c>
      <c r="F177">
        <f t="shared" si="11"/>
        <v>1.4550035382908</v>
      </c>
    </row>
    <row r="178" spans="1:6" ht="12.75">
      <c r="A178">
        <f t="shared" si="8"/>
        <v>1990</v>
      </c>
      <c r="B178" s="14" t="s">
        <v>185</v>
      </c>
      <c r="C178" s="15">
        <v>94.005</v>
      </c>
      <c r="D178">
        <f t="shared" si="10"/>
        <v>3.7105034302831186</v>
      </c>
      <c r="E178">
        <f t="shared" si="9"/>
        <v>1.8236941666867068</v>
      </c>
      <c r="F178">
        <f t="shared" si="11"/>
        <v>1.5072648907429986</v>
      </c>
    </row>
    <row r="179" spans="1:6" ht="12.75">
      <c r="A179">
        <f t="shared" si="8"/>
        <v>1990</v>
      </c>
      <c r="B179" s="14" t="s">
        <v>186</v>
      </c>
      <c r="C179" s="15">
        <v>94.631</v>
      </c>
      <c r="D179">
        <f t="shared" si="10"/>
        <v>2.6636881016967706</v>
      </c>
      <c r="E179">
        <f t="shared" si="9"/>
        <v>2.248272865598544</v>
      </c>
      <c r="F179">
        <f t="shared" si="11"/>
        <v>1.6873848428473615</v>
      </c>
    </row>
    <row r="180" spans="1:6" ht="12.75">
      <c r="A180">
        <f t="shared" si="8"/>
        <v>1990</v>
      </c>
      <c r="B180" s="14" t="s">
        <v>187</v>
      </c>
      <c r="C180" s="15">
        <v>95.009</v>
      </c>
      <c r="D180">
        <f t="shared" si="10"/>
        <v>1.5977850809988148</v>
      </c>
      <c r="E180">
        <f t="shared" si="9"/>
        <v>2.1526627153696687</v>
      </c>
      <c r="F180">
        <f t="shared" si="11"/>
        <v>1.688062956250569</v>
      </c>
    </row>
    <row r="181" spans="1:6" ht="12.75">
      <c r="A181">
        <f t="shared" si="8"/>
        <v>1990</v>
      </c>
      <c r="B181" s="14" t="s">
        <v>188</v>
      </c>
      <c r="C181" s="15">
        <v>94.317</v>
      </c>
      <c r="D181">
        <f t="shared" si="10"/>
        <v>-2.9134082034333986</v>
      </c>
      <c r="E181">
        <f t="shared" si="9"/>
        <v>1.2566673999646838</v>
      </c>
      <c r="F181">
        <f t="shared" si="11"/>
        <v>1.5060801221418174</v>
      </c>
    </row>
    <row r="182" spans="1:6" ht="12.75">
      <c r="A182">
        <f t="shared" si="8"/>
        <v>1991</v>
      </c>
      <c r="B182" s="14" t="s">
        <v>189</v>
      </c>
      <c r="C182" s="15">
        <v>94.537</v>
      </c>
      <c r="D182">
        <f t="shared" si="10"/>
        <v>0.9330237390926754</v>
      </c>
      <c r="E182">
        <f t="shared" si="9"/>
        <v>0.5647302672131538</v>
      </c>
      <c r="F182">
        <f t="shared" si="11"/>
        <v>1.377151992517156</v>
      </c>
    </row>
    <row r="183" spans="1:6" ht="12.75">
      <c r="A183">
        <f t="shared" si="8"/>
        <v>1991</v>
      </c>
      <c r="B183" s="14" t="s">
        <v>190</v>
      </c>
      <c r="C183" s="15">
        <v>95.907</v>
      </c>
      <c r="D183">
        <f t="shared" si="10"/>
        <v>5.796672202418041</v>
      </c>
      <c r="E183">
        <f t="shared" si="9"/>
        <v>1.3416303454324208</v>
      </c>
      <c r="F183">
        <f t="shared" si="11"/>
        <v>1.6536475474844714</v>
      </c>
    </row>
    <row r="184" spans="1:6" ht="12.75">
      <c r="A184">
        <f t="shared" si="8"/>
        <v>1991</v>
      </c>
      <c r="B184" s="14" t="s">
        <v>191</v>
      </c>
      <c r="C184" s="15">
        <v>96.586</v>
      </c>
      <c r="D184">
        <f t="shared" si="10"/>
        <v>2.831910079556277</v>
      </c>
      <c r="E184">
        <f t="shared" si="9"/>
        <v>1.649610116172262</v>
      </c>
      <c r="F184">
        <f t="shared" si="11"/>
        <v>1.636093183758458</v>
      </c>
    </row>
    <row r="185" spans="1:6" ht="12.75">
      <c r="A185">
        <f t="shared" si="8"/>
        <v>1991</v>
      </c>
      <c r="B185" s="14" t="s">
        <v>192</v>
      </c>
      <c r="C185" s="15">
        <v>97.201</v>
      </c>
      <c r="D185">
        <f t="shared" si="10"/>
        <v>2.5469529745511643</v>
      </c>
      <c r="E185">
        <f t="shared" si="9"/>
        <v>3.0233233948520954</v>
      </c>
      <c r="F185">
        <f t="shared" si="11"/>
        <v>1.8290927855289851</v>
      </c>
    </row>
    <row r="186" spans="1:6" ht="12.75">
      <c r="A186">
        <f t="shared" si="8"/>
        <v>1992</v>
      </c>
      <c r="B186" s="14" t="s">
        <v>193</v>
      </c>
      <c r="C186" s="15">
        <v>98.806</v>
      </c>
      <c r="D186">
        <f t="shared" si="10"/>
        <v>6.604870320264222</v>
      </c>
      <c r="E186">
        <f t="shared" si="9"/>
        <v>4.441178027484227</v>
      </c>
      <c r="F186">
        <f t="shared" si="11"/>
        <v>2.0583898027791037</v>
      </c>
    </row>
    <row r="187" spans="1:6" ht="12.75">
      <c r="A187">
        <f t="shared" si="8"/>
        <v>1992</v>
      </c>
      <c r="B187" s="14" t="s">
        <v>194</v>
      </c>
      <c r="C187" s="15">
        <v>99.468</v>
      </c>
      <c r="D187">
        <f t="shared" si="10"/>
        <v>2.679999190332616</v>
      </c>
      <c r="E187">
        <f t="shared" si="9"/>
        <v>3.6623657588054748</v>
      </c>
      <c r="F187">
        <f t="shared" si="11"/>
        <v>2.1051722846760157</v>
      </c>
    </row>
    <row r="188" spans="1:6" ht="12.75">
      <c r="A188">
        <f t="shared" si="8"/>
        <v>1992</v>
      </c>
      <c r="B188" s="14" t="s">
        <v>195</v>
      </c>
      <c r="C188" s="15">
        <v>100.437</v>
      </c>
      <c r="D188">
        <f t="shared" si="10"/>
        <v>3.8967306068283136</v>
      </c>
      <c r="E188">
        <f t="shared" si="9"/>
        <v>3.9288556709757394</v>
      </c>
      <c r="F188">
        <f t="shared" si="11"/>
        <v>2.1863181961997213</v>
      </c>
    </row>
    <row r="189" spans="1:6" ht="12.75">
      <c r="A189">
        <f t="shared" si="8"/>
        <v>1992</v>
      </c>
      <c r="B189" s="14" t="s">
        <v>196</v>
      </c>
      <c r="C189" s="15">
        <v>101.269</v>
      </c>
      <c r="D189">
        <f t="shared" si="10"/>
        <v>3.3135199179585406</v>
      </c>
      <c r="E189">
        <f t="shared" si="9"/>
        <v>4.121018122747611</v>
      </c>
      <c r="F189">
        <f t="shared" si="11"/>
        <v>2.183109325375465</v>
      </c>
    </row>
    <row r="190" spans="1:6" ht="12.75">
      <c r="A190">
        <f t="shared" si="8"/>
        <v>1993</v>
      </c>
      <c r="B190" s="14" t="s">
        <v>197</v>
      </c>
      <c r="C190" s="15">
        <v>100.482</v>
      </c>
      <c r="D190">
        <f t="shared" si="10"/>
        <v>-3.1085524691663036</v>
      </c>
      <c r="E190">
        <f t="shared" si="9"/>
        <v>1.685569015650401</v>
      </c>
      <c r="F190">
        <f t="shared" si="11"/>
        <v>1.9789858259280813</v>
      </c>
    </row>
    <row r="191" spans="1:6" ht="12.75">
      <c r="A191">
        <f t="shared" si="8"/>
        <v>1993</v>
      </c>
      <c r="B191" s="14" t="s">
        <v>198</v>
      </c>
      <c r="C191" s="15">
        <v>99.891</v>
      </c>
      <c r="D191">
        <f t="shared" si="10"/>
        <v>-2.3526601779423117</v>
      </c>
      <c r="E191">
        <f t="shared" si="9"/>
        <v>0.4245858930084445</v>
      </c>
      <c r="F191">
        <f t="shared" si="11"/>
        <v>1.6866539209357434</v>
      </c>
    </row>
    <row r="192" spans="1:6" ht="12.75">
      <c r="A192">
        <f t="shared" si="8"/>
        <v>1993</v>
      </c>
      <c r="B192" s="14" t="s">
        <v>199</v>
      </c>
      <c r="C192" s="15">
        <v>100.27</v>
      </c>
      <c r="D192">
        <f t="shared" si="10"/>
        <v>1.5176542431249551</v>
      </c>
      <c r="E192">
        <f t="shared" si="9"/>
        <v>-0.16637716162422045</v>
      </c>
      <c r="F192">
        <f t="shared" si="11"/>
        <v>1.62937892064825</v>
      </c>
    </row>
    <row r="193" spans="1:6" ht="12.75">
      <c r="A193">
        <f t="shared" si="8"/>
        <v>1993</v>
      </c>
      <c r="B193" s="14" t="s">
        <v>200</v>
      </c>
      <c r="C193" s="15">
        <v>101.018</v>
      </c>
      <c r="D193">
        <f t="shared" si="10"/>
        <v>2.983943352947094</v>
      </c>
      <c r="E193">
        <f t="shared" si="9"/>
        <v>-0.24808542706482584</v>
      </c>
      <c r="F193">
        <f t="shared" si="11"/>
        <v>1.657925407213856</v>
      </c>
    </row>
    <row r="194" spans="1:6" ht="12.75">
      <c r="A194">
        <f t="shared" si="8"/>
        <v>1994</v>
      </c>
      <c r="B194" s="14" t="s">
        <v>201</v>
      </c>
      <c r="C194" s="15">
        <v>101.758</v>
      </c>
      <c r="D194">
        <f t="shared" si="10"/>
        <v>2.9301708606387145</v>
      </c>
      <c r="E194">
        <f t="shared" si="9"/>
        <v>1.2638763662691233</v>
      </c>
      <c r="F194">
        <f t="shared" si="11"/>
        <v>1.7436645138020346</v>
      </c>
    </row>
    <row r="195" spans="1:6" ht="12.75">
      <c r="A195">
        <f t="shared" si="8"/>
        <v>1994</v>
      </c>
      <c r="B195" s="14" t="s">
        <v>202</v>
      </c>
      <c r="C195" s="15">
        <v>101.666</v>
      </c>
      <c r="D195">
        <f t="shared" si="10"/>
        <v>-0.36164232787592177</v>
      </c>
      <c r="E195">
        <f t="shared" si="9"/>
        <v>1.7652174729951398</v>
      </c>
      <c r="F195">
        <f t="shared" si="11"/>
        <v>1.6715920100391912</v>
      </c>
    </row>
    <row r="196" spans="1:6" ht="12.75">
      <c r="A196">
        <f t="shared" si="8"/>
        <v>1994</v>
      </c>
      <c r="B196" s="14" t="s">
        <v>203</v>
      </c>
      <c r="C196" s="15">
        <v>101.027</v>
      </c>
      <c r="D196">
        <f t="shared" si="10"/>
        <v>-2.5141148466547136</v>
      </c>
      <c r="E196">
        <f t="shared" si="9"/>
        <v>0.7528335916354045</v>
      </c>
      <c r="F196">
        <f t="shared" si="11"/>
        <v>1.5676439226522731</v>
      </c>
    </row>
    <row r="197" spans="1:6" ht="12.75">
      <c r="A197">
        <f t="shared" si="8"/>
        <v>1994</v>
      </c>
      <c r="B197" s="14" t="s">
        <v>204</v>
      </c>
      <c r="C197" s="15">
        <v>102.002</v>
      </c>
      <c r="D197">
        <f t="shared" si="10"/>
        <v>3.860354162748525</v>
      </c>
      <c r="E197">
        <f t="shared" si="9"/>
        <v>0.9705457627974923</v>
      </c>
      <c r="F197">
        <f t="shared" si="11"/>
        <v>1.6526942235541853</v>
      </c>
    </row>
    <row r="198" spans="1:6" ht="12.75">
      <c r="A198">
        <f t="shared" si="8"/>
        <v>1995</v>
      </c>
      <c r="B198" s="14" t="s">
        <v>205</v>
      </c>
      <c r="C198" s="15">
        <v>101.724</v>
      </c>
      <c r="D198">
        <f t="shared" si="10"/>
        <v>-1.0901747024568031</v>
      </c>
      <c r="E198">
        <f t="shared" si="9"/>
        <v>-0.033416793704477143</v>
      </c>
      <c r="F198">
        <f t="shared" si="11"/>
        <v>1.6110226317718634</v>
      </c>
    </row>
    <row r="199" spans="1:6" ht="12.75">
      <c r="A199">
        <f aca="true" t="shared" si="12" ref="A199:A241">VALUE(LEFT(B199,4))</f>
        <v>1995</v>
      </c>
      <c r="B199" s="14" t="s">
        <v>206</v>
      </c>
      <c r="C199" s="15">
        <v>101.918</v>
      </c>
      <c r="D199">
        <f t="shared" si="10"/>
        <v>0.762848491997925</v>
      </c>
      <c r="E199">
        <f t="shared" si="9"/>
        <v>0.24764041125759917</v>
      </c>
      <c r="F199">
        <f t="shared" si="11"/>
        <v>1.6052611636636627</v>
      </c>
    </row>
    <row r="200" spans="1:6" ht="12.75">
      <c r="A200">
        <f t="shared" si="12"/>
        <v>1995</v>
      </c>
      <c r="B200" s="14" t="s">
        <v>207</v>
      </c>
      <c r="C200" s="15">
        <v>102.036</v>
      </c>
      <c r="D200">
        <f t="shared" si="10"/>
        <v>0.4631174081123568</v>
      </c>
      <c r="E200">
        <f t="shared" si="9"/>
        <v>0.9950239766411073</v>
      </c>
      <c r="F200">
        <f t="shared" si="11"/>
        <v>1.4873072219968364</v>
      </c>
    </row>
    <row r="201" spans="1:6" ht="12.75">
      <c r="A201">
        <f t="shared" si="12"/>
        <v>1995</v>
      </c>
      <c r="B201" s="14" t="s">
        <v>208</v>
      </c>
      <c r="C201" s="15">
        <v>102.877</v>
      </c>
      <c r="D201">
        <f t="shared" si="10"/>
        <v>3.2968756125288934</v>
      </c>
      <c r="E201">
        <f t="shared" si="9"/>
        <v>0.8550805472402168</v>
      </c>
      <c r="F201">
        <f t="shared" si="11"/>
        <v>1.5232480444167251</v>
      </c>
    </row>
    <row r="202" spans="1:6" ht="12.75">
      <c r="A202">
        <f t="shared" si="12"/>
        <v>1996</v>
      </c>
      <c r="B202" s="14" t="s">
        <v>209</v>
      </c>
      <c r="C202" s="15">
        <v>103.869</v>
      </c>
      <c r="D202">
        <f t="shared" si="10"/>
        <v>3.857033156099021</v>
      </c>
      <c r="E202">
        <f t="shared" si="9"/>
        <v>2.092175127629403</v>
      </c>
      <c r="F202">
        <f t="shared" si="11"/>
        <v>1.4927025735160804</v>
      </c>
    </row>
    <row r="203" spans="1:6" ht="12.75">
      <c r="A203">
        <f t="shared" si="12"/>
        <v>1996</v>
      </c>
      <c r="B203" s="14" t="s">
        <v>210</v>
      </c>
      <c r="C203" s="15">
        <v>104.939</v>
      </c>
      <c r="D203">
        <f t="shared" si="10"/>
        <v>4.120574954991341</v>
      </c>
      <c r="E203">
        <f aca="true" t="shared" si="13" ref="E203:E241">((($C203/$C199)^(1/4)-1)*4)*100</f>
        <v>2.931757850075467</v>
      </c>
      <c r="F203">
        <f t="shared" si="11"/>
        <v>1.5199267474078404</v>
      </c>
    </row>
    <row r="204" spans="1:6" ht="12.75">
      <c r="A204">
        <f t="shared" si="12"/>
        <v>1996</v>
      </c>
      <c r="B204" s="14" t="s">
        <v>211</v>
      </c>
      <c r="C204" s="15">
        <v>105.227</v>
      </c>
      <c r="D204">
        <f aca="true" t="shared" si="14" ref="D204:D241">((($C204/$C203)-1)*4)*100</f>
        <v>1.0977806154051528</v>
      </c>
      <c r="E204">
        <f t="shared" si="13"/>
        <v>3.091306951378936</v>
      </c>
      <c r="F204">
        <f t="shared" si="11"/>
        <v>1.506110155848539</v>
      </c>
    </row>
    <row r="205" spans="1:6" ht="12.75">
      <c r="A205">
        <f t="shared" si="12"/>
        <v>1996</v>
      </c>
      <c r="B205" s="14" t="s">
        <v>212</v>
      </c>
      <c r="C205" s="15">
        <v>105.371</v>
      </c>
      <c r="D205">
        <f t="shared" si="14"/>
        <v>0.5473880277874876</v>
      </c>
      <c r="E205">
        <f t="shared" si="13"/>
        <v>2.4025219841079526</v>
      </c>
      <c r="F205">
        <f t="shared" si="11"/>
        <v>1.5468152954300152</v>
      </c>
    </row>
    <row r="206" spans="1:6" ht="12.75">
      <c r="A206">
        <f t="shared" si="12"/>
        <v>1997</v>
      </c>
      <c r="B206" s="14" t="s">
        <v>213</v>
      </c>
      <c r="C206" s="15">
        <v>105.057</v>
      </c>
      <c r="D206">
        <f t="shared" si="14"/>
        <v>-1.1919788177012336</v>
      </c>
      <c r="E206">
        <f t="shared" si="13"/>
        <v>1.1388752483984632</v>
      </c>
      <c r="F206">
        <f t="shared" si="11"/>
        <v>1.5661159199084729</v>
      </c>
    </row>
    <row r="207" spans="1:6" ht="12.75">
      <c r="A207">
        <f t="shared" si="12"/>
        <v>1997</v>
      </c>
      <c r="B207" s="14" t="s">
        <v>214</v>
      </c>
      <c r="C207" s="15">
        <v>106.345</v>
      </c>
      <c r="D207">
        <f t="shared" si="14"/>
        <v>4.904004492799174</v>
      </c>
      <c r="E207">
        <f t="shared" si="13"/>
        <v>1.333146376002059</v>
      </c>
      <c r="F207">
        <f t="shared" si="11"/>
        <v>1.6149808866743776</v>
      </c>
    </row>
    <row r="208" spans="1:6" ht="12.75">
      <c r="A208">
        <f t="shared" si="12"/>
        <v>1997</v>
      </c>
      <c r="B208" s="14" t="s">
        <v>215</v>
      </c>
      <c r="C208" s="15">
        <v>107.226</v>
      </c>
      <c r="D208">
        <f t="shared" si="14"/>
        <v>3.3137430062532225</v>
      </c>
      <c r="E208">
        <f t="shared" si="13"/>
        <v>1.8863173251695287</v>
      </c>
      <c r="F208">
        <f t="shared" si="11"/>
        <v>1.6972701111811261</v>
      </c>
    </row>
    <row r="209" spans="1:6" ht="12.75">
      <c r="A209">
        <f t="shared" si="12"/>
        <v>1997</v>
      </c>
      <c r="B209" s="14" t="s">
        <v>216</v>
      </c>
      <c r="C209" s="15">
        <v>107.664</v>
      </c>
      <c r="D209">
        <f t="shared" si="14"/>
        <v>1.6339320687146497</v>
      </c>
      <c r="E209">
        <f t="shared" si="13"/>
        <v>2.1585845407437354</v>
      </c>
      <c r="F209">
        <f t="shared" si="11"/>
        <v>1.645780063666713</v>
      </c>
    </row>
    <row r="210" spans="1:6" ht="12.75">
      <c r="A210">
        <f t="shared" si="12"/>
        <v>1998</v>
      </c>
      <c r="B210" s="14" t="s">
        <v>217</v>
      </c>
      <c r="C210" s="15">
        <v>108.511</v>
      </c>
      <c r="D210">
        <f t="shared" si="14"/>
        <v>3.146827165997923</v>
      </c>
      <c r="E210">
        <f t="shared" si="13"/>
        <v>3.2479646747624713</v>
      </c>
      <c r="F210">
        <f t="shared" si="11"/>
        <v>1.7026208310022994</v>
      </c>
    </row>
    <row r="211" spans="1:6" ht="12.75">
      <c r="A211">
        <f t="shared" si="12"/>
        <v>1998</v>
      </c>
      <c r="B211" s="14" t="s">
        <v>218</v>
      </c>
      <c r="C211" s="15">
        <v>108.842</v>
      </c>
      <c r="D211">
        <f t="shared" si="14"/>
        <v>1.220152795569085</v>
      </c>
      <c r="E211">
        <f t="shared" si="13"/>
        <v>2.3276224625336184</v>
      </c>
      <c r="F211">
        <f t="shared" si="11"/>
        <v>1.698824876270244</v>
      </c>
    </row>
    <row r="212" spans="1:6" ht="12.75">
      <c r="A212">
        <f t="shared" si="12"/>
        <v>1998</v>
      </c>
      <c r="B212" s="14" t="s">
        <v>219</v>
      </c>
      <c r="C212" s="15">
        <v>110.051</v>
      </c>
      <c r="D212">
        <f t="shared" si="14"/>
        <v>4.443137759320859</v>
      </c>
      <c r="E212">
        <f t="shared" si="13"/>
        <v>2.6089855058626377</v>
      </c>
      <c r="F212">
        <f t="shared" si="11"/>
        <v>1.7808425424051144</v>
      </c>
    </row>
    <row r="213" spans="1:6" ht="12.75">
      <c r="A213">
        <f t="shared" si="12"/>
        <v>1998</v>
      </c>
      <c r="B213" s="14" t="s">
        <v>220</v>
      </c>
      <c r="C213" s="15">
        <v>110.618</v>
      </c>
      <c r="D213">
        <f t="shared" si="14"/>
        <v>2.060862690934151</v>
      </c>
      <c r="E213">
        <f t="shared" si="13"/>
        <v>2.715934655531793</v>
      </c>
      <c r="F213">
        <f t="shared" si="11"/>
        <v>1.774087108780531</v>
      </c>
    </row>
    <row r="214" spans="1:6" ht="12.75">
      <c r="A214">
        <f t="shared" si="12"/>
        <v>1999</v>
      </c>
      <c r="B214" s="14" t="s">
        <v>221</v>
      </c>
      <c r="C214" s="15">
        <v>111.594</v>
      </c>
      <c r="D214">
        <f t="shared" si="14"/>
        <v>3.5292628686108607</v>
      </c>
      <c r="E214">
        <f t="shared" si="13"/>
        <v>2.811407435898605</v>
      </c>
      <c r="F214">
        <f t="shared" si="11"/>
        <v>1.9016541552002941</v>
      </c>
    </row>
    <row r="215" spans="1:6" ht="12.75">
      <c r="A215">
        <f t="shared" si="12"/>
        <v>1999</v>
      </c>
      <c r="B215" s="14" t="s">
        <v>222</v>
      </c>
      <c r="C215" s="15">
        <v>111.725</v>
      </c>
      <c r="D215">
        <f t="shared" si="14"/>
        <v>0.46955929530261287</v>
      </c>
      <c r="E215">
        <f t="shared" si="13"/>
        <v>2.6228825304921877</v>
      </c>
      <c r="F215">
        <f t="shared" si="11"/>
        <v>1.8891989146482935</v>
      </c>
    </row>
    <row r="216" spans="1:6" ht="12.75">
      <c r="A216">
        <f t="shared" si="12"/>
        <v>1999</v>
      </c>
      <c r="B216" s="14" t="s">
        <v>223</v>
      </c>
      <c r="C216" s="15">
        <v>112.507</v>
      </c>
      <c r="D216">
        <f t="shared" si="14"/>
        <v>2.7997314835533693</v>
      </c>
      <c r="E216">
        <f t="shared" si="13"/>
        <v>2.2132553527659304</v>
      </c>
      <c r="F216">
        <f t="shared" si="11"/>
        <v>1.9096713753412153</v>
      </c>
    </row>
    <row r="217" spans="1:6" ht="12.75">
      <c r="A217">
        <f t="shared" si="12"/>
        <v>1999</v>
      </c>
      <c r="B217" s="14" t="s">
        <v>224</v>
      </c>
      <c r="C217" s="15">
        <v>114.451</v>
      </c>
      <c r="D217">
        <f t="shared" si="14"/>
        <v>6.911569946758789</v>
      </c>
      <c r="E217">
        <f t="shared" si="13"/>
        <v>3.420941608556749</v>
      </c>
      <c r="F217">
        <f t="shared" si="11"/>
        <v>2.065638383952084</v>
      </c>
    </row>
    <row r="218" spans="1:6" ht="12.75">
      <c r="A218">
        <f t="shared" si="12"/>
        <v>2000</v>
      </c>
      <c r="B218" s="14" t="s">
        <v>225</v>
      </c>
      <c r="C218" s="15">
        <v>113.868</v>
      </c>
      <c r="D218">
        <f t="shared" si="14"/>
        <v>-2.0375531887008247</v>
      </c>
      <c r="E218">
        <f t="shared" si="13"/>
        <v>2.0223550048311445</v>
      </c>
      <c r="F218">
        <f t="shared" si="11"/>
        <v>1.9215196740786311</v>
      </c>
    </row>
    <row r="219" spans="1:6" ht="12.75">
      <c r="A219">
        <f t="shared" si="12"/>
        <v>2000</v>
      </c>
      <c r="B219" s="14" t="s">
        <v>226</v>
      </c>
      <c r="C219" s="15">
        <v>115.877</v>
      </c>
      <c r="D219">
        <f t="shared" si="14"/>
        <v>7.057294411072501</v>
      </c>
      <c r="E219">
        <f t="shared" si="13"/>
        <v>3.6655725082527013</v>
      </c>
      <c r="F219">
        <f t="shared" si="11"/>
        <v>2.030578341549738</v>
      </c>
    </row>
    <row r="220" spans="1:6" ht="12.75">
      <c r="A220">
        <f t="shared" si="12"/>
        <v>2000</v>
      </c>
      <c r="B220" s="14" t="s">
        <v>227</v>
      </c>
      <c r="C220" s="15">
        <v>115.623</v>
      </c>
      <c r="D220">
        <f t="shared" si="14"/>
        <v>-0.8767917705843065</v>
      </c>
      <c r="E220">
        <f t="shared" si="13"/>
        <v>2.7412963300807114</v>
      </c>
      <c r="F220">
        <f t="shared" si="11"/>
        <v>1.9684604578936948</v>
      </c>
    </row>
    <row r="221" spans="1:6" ht="12.75">
      <c r="A221">
        <f t="shared" si="12"/>
        <v>2000</v>
      </c>
      <c r="B221" s="14" t="s">
        <v>228</v>
      </c>
      <c r="C221" s="15">
        <v>116.749</v>
      </c>
      <c r="D221">
        <f t="shared" si="14"/>
        <v>3.8954187315671795</v>
      </c>
      <c r="E221">
        <f t="shared" si="13"/>
        <v>1.9929028890614653</v>
      </c>
      <c r="F221">
        <f t="shared" si="11"/>
        <v>2.139349524132239</v>
      </c>
    </row>
    <row r="222" spans="1:6" ht="12.75">
      <c r="A222">
        <f t="shared" si="12"/>
        <v>2001</v>
      </c>
      <c r="B222" s="14" t="s">
        <v>229</v>
      </c>
      <c r="C222" s="15">
        <v>116.625</v>
      </c>
      <c r="D222">
        <f t="shared" si="14"/>
        <v>-0.42484303934080536</v>
      </c>
      <c r="E222">
        <f t="shared" si="13"/>
        <v>2.399546261832075</v>
      </c>
      <c r="F222">
        <f t="shared" si="11"/>
        <v>2.105244374152093</v>
      </c>
    </row>
    <row r="223" spans="1:6" ht="12.75">
      <c r="A223">
        <f t="shared" si="12"/>
        <v>2001</v>
      </c>
      <c r="B223" s="14" t="s">
        <v>230</v>
      </c>
      <c r="C223" s="15">
        <v>118.238</v>
      </c>
      <c r="D223">
        <f t="shared" si="14"/>
        <v>5.5322615219721705</v>
      </c>
      <c r="E223">
        <f t="shared" si="13"/>
        <v>2.022119909574105</v>
      </c>
      <c r="F223">
        <f t="shared" si="11"/>
        <v>2.098692157512261</v>
      </c>
    </row>
    <row r="224" spans="1:6" ht="12.75">
      <c r="A224">
        <f t="shared" si="12"/>
        <v>2001</v>
      </c>
      <c r="B224" s="14" t="s">
        <v>231</v>
      </c>
      <c r="C224" s="15">
        <v>118.665</v>
      </c>
      <c r="D224">
        <f t="shared" si="14"/>
        <v>1.4445440552107058</v>
      </c>
      <c r="E224">
        <f t="shared" si="13"/>
        <v>2.6053983350232457</v>
      </c>
      <c r="F224">
        <f t="shared" si="11"/>
        <v>2.064012877919641</v>
      </c>
    </row>
    <row r="225" spans="1:6" ht="12.75">
      <c r="A225">
        <f t="shared" si="12"/>
        <v>2001</v>
      </c>
      <c r="B225" s="14" t="s">
        <v>232</v>
      </c>
      <c r="C225" s="15">
        <v>120.541</v>
      </c>
      <c r="D225">
        <f t="shared" si="14"/>
        <v>6.323684321408951</v>
      </c>
      <c r="E225">
        <f t="shared" si="13"/>
        <v>3.209166273896713</v>
      </c>
      <c r="F225">
        <f t="shared" si="11"/>
        <v>2.1578892033176977</v>
      </c>
    </row>
    <row r="226" spans="1:6" ht="12.75">
      <c r="A226">
        <f t="shared" si="12"/>
        <v>2002</v>
      </c>
      <c r="B226" s="14" t="s">
        <v>233</v>
      </c>
      <c r="C226" s="15">
        <v>122.46</v>
      </c>
      <c r="D226">
        <f t="shared" si="14"/>
        <v>6.367957790295442</v>
      </c>
      <c r="E226">
        <f t="shared" si="13"/>
        <v>4.911993635679401</v>
      </c>
      <c r="F226">
        <f t="shared" si="11"/>
        <v>2.1520295024605396</v>
      </c>
    </row>
    <row r="227" spans="1:6" ht="12.75">
      <c r="A227">
        <f t="shared" si="12"/>
        <v>2002</v>
      </c>
      <c r="B227" s="14" t="s">
        <v>234</v>
      </c>
      <c r="C227" s="15">
        <v>122.69</v>
      </c>
      <c r="D227">
        <f t="shared" si="14"/>
        <v>0.7512657194186367</v>
      </c>
      <c r="E227">
        <f t="shared" si="13"/>
        <v>3.713260096725346</v>
      </c>
      <c r="F227">
        <f t="shared" si="11"/>
        <v>2.103761588664188</v>
      </c>
    </row>
    <row r="228" spans="1:6" ht="12.75">
      <c r="A228">
        <f t="shared" si="12"/>
        <v>2002</v>
      </c>
      <c r="B228" s="14" t="s">
        <v>235</v>
      </c>
      <c r="C228" s="15">
        <v>123.921</v>
      </c>
      <c r="D228">
        <f t="shared" si="14"/>
        <v>4.013367022577263</v>
      </c>
      <c r="E228">
        <f t="shared" si="13"/>
        <v>4.357551197744147</v>
      </c>
      <c r="F228">
        <f t="shared" si="11"/>
        <v>2.1066641462164526</v>
      </c>
    </row>
    <row r="229" spans="1:6" ht="12.75">
      <c r="A229">
        <f t="shared" si="12"/>
        <v>2002</v>
      </c>
      <c r="B229" s="14" t="s">
        <v>236</v>
      </c>
      <c r="C229" s="15">
        <v>123.977</v>
      </c>
      <c r="D229">
        <f t="shared" si="14"/>
        <v>0.18076032310903045</v>
      </c>
      <c r="E229">
        <f t="shared" si="13"/>
        <v>2.8205096442571076</v>
      </c>
      <c r="F229">
        <f t="shared" si="11"/>
        <v>2.0282823117644178</v>
      </c>
    </row>
    <row r="230" spans="1:6" ht="12.75">
      <c r="A230">
        <f t="shared" si="12"/>
        <v>2003</v>
      </c>
      <c r="B230" s="14" t="s">
        <v>237</v>
      </c>
      <c r="C230" s="15">
        <v>124.932</v>
      </c>
      <c r="D230">
        <f t="shared" si="14"/>
        <v>3.0812166772869354</v>
      </c>
      <c r="E230">
        <f t="shared" si="13"/>
        <v>2.0035152226275166</v>
      </c>
      <c r="F230">
        <f t="shared" si="11"/>
        <v>2.183849712558583</v>
      </c>
    </row>
    <row r="231" spans="1:6" ht="12.75">
      <c r="A231">
        <f t="shared" si="12"/>
        <v>2003</v>
      </c>
      <c r="B231" s="14" t="s">
        <v>238</v>
      </c>
      <c r="C231" s="15">
        <v>126.933</v>
      </c>
      <c r="D231">
        <f t="shared" si="14"/>
        <v>6.406685236768794</v>
      </c>
      <c r="E231">
        <f t="shared" si="13"/>
        <v>3.4143437212486916</v>
      </c>
      <c r="F231">
        <f t="shared" si="11"/>
        <v>2.402987122735034</v>
      </c>
    </row>
    <row r="232" spans="1:6" ht="12.75">
      <c r="A232">
        <f t="shared" si="12"/>
        <v>2003</v>
      </c>
      <c r="B232" s="14" t="s">
        <v>239</v>
      </c>
      <c r="C232" s="15">
        <v>129.879</v>
      </c>
      <c r="D232">
        <f t="shared" si="14"/>
        <v>9.283637824679136</v>
      </c>
      <c r="E232">
        <f t="shared" si="13"/>
        <v>4.723570707419444</v>
      </c>
      <c r="F232">
        <f t="shared" si="11"/>
        <v>2.59575315952123</v>
      </c>
    </row>
    <row r="233" spans="1:6" ht="12.75">
      <c r="A233">
        <f t="shared" si="12"/>
        <v>2003</v>
      </c>
      <c r="B233" s="14" t="s">
        <v>240</v>
      </c>
      <c r="C233" s="15">
        <v>130.124</v>
      </c>
      <c r="D233">
        <f t="shared" si="14"/>
        <v>0.7545484643398659</v>
      </c>
      <c r="E233">
        <f t="shared" si="13"/>
        <v>4.868568199084855</v>
      </c>
      <c r="F233">
        <f t="shared" si="11"/>
        <v>2.539921257229505</v>
      </c>
    </row>
    <row r="234" spans="1:6" ht="12.75">
      <c r="A234">
        <f t="shared" si="12"/>
        <v>2004</v>
      </c>
      <c r="B234" s="14" t="s">
        <v>241</v>
      </c>
      <c r="C234" s="15">
        <v>130.806</v>
      </c>
      <c r="D234">
        <f t="shared" si="14"/>
        <v>2.0964618364022414</v>
      </c>
      <c r="E234">
        <f t="shared" si="13"/>
        <v>4.621060964081547</v>
      </c>
      <c r="F234">
        <f t="shared" si="11"/>
        <v>2.5190776861907516</v>
      </c>
    </row>
    <row r="235" spans="1:6" ht="12.75">
      <c r="A235">
        <f t="shared" si="12"/>
        <v>2004</v>
      </c>
      <c r="B235" s="14" t="s">
        <v>242</v>
      </c>
      <c r="C235" s="15">
        <v>132.246</v>
      </c>
      <c r="D235">
        <f t="shared" si="14"/>
        <v>4.4034677308379955</v>
      </c>
      <c r="E235">
        <f t="shared" si="13"/>
        <v>4.1215326818427656</v>
      </c>
      <c r="F235">
        <f t="shared" si="11"/>
        <v>2.638372125630095</v>
      </c>
    </row>
    <row r="236" spans="1:6" ht="12.75">
      <c r="A236">
        <f t="shared" si="12"/>
        <v>2004</v>
      </c>
      <c r="B236" s="14" t="s">
        <v>243</v>
      </c>
      <c r="C236" s="15">
        <v>132.673</v>
      </c>
      <c r="D236">
        <f t="shared" si="14"/>
        <v>1.291532447106114</v>
      </c>
      <c r="E236">
        <f t="shared" si="13"/>
        <v>2.134093413280258</v>
      </c>
      <c r="F236">
        <f t="shared" si="11"/>
        <v>2.7342995841850737</v>
      </c>
    </row>
    <row r="237" spans="1:6" ht="12.75">
      <c r="A237">
        <f t="shared" si="12"/>
        <v>2004</v>
      </c>
      <c r="B237" s="14" t="s">
        <v>244</v>
      </c>
      <c r="C237" s="15">
        <v>133.48</v>
      </c>
      <c r="D237">
        <f t="shared" si="14"/>
        <v>2.433049678532928</v>
      </c>
      <c r="E237">
        <f t="shared" si="13"/>
        <v>2.554503487286297</v>
      </c>
      <c r="F237">
        <f t="shared" si="11"/>
        <v>2.6986550141559817</v>
      </c>
    </row>
    <row r="238" spans="1:6" ht="12.75">
      <c r="A238">
        <f t="shared" si="12"/>
        <v>2005</v>
      </c>
      <c r="B238" s="14" t="s">
        <v>245</v>
      </c>
      <c r="C238" s="15">
        <v>134.543</v>
      </c>
      <c r="D238">
        <f t="shared" si="14"/>
        <v>3.185495954450168</v>
      </c>
      <c r="E238">
        <f t="shared" si="13"/>
        <v>2.8267957588663073</v>
      </c>
      <c r="F238">
        <f>((($C238/$C198)^(1/40)-1)*4)*100</f>
        <v>2.8060021441447702</v>
      </c>
    </row>
    <row r="239" spans="1:6" ht="12.75">
      <c r="A239">
        <f t="shared" si="12"/>
        <v>2005</v>
      </c>
      <c r="B239" s="14" t="s">
        <v>246</v>
      </c>
      <c r="C239" s="15">
        <v>135.256</v>
      </c>
      <c r="D239">
        <f t="shared" si="14"/>
        <v>2.1197684011802664</v>
      </c>
      <c r="E239">
        <f t="shared" si="13"/>
        <v>2.2568885341504696</v>
      </c>
      <c r="F239">
        <f>((($C239/$C199)^(1/40)-1)*4)*100</f>
        <v>2.8400419332168525</v>
      </c>
    </row>
    <row r="240" spans="1:6" ht="12.75">
      <c r="A240">
        <f t="shared" si="12"/>
        <v>2005</v>
      </c>
      <c r="B240" s="14" t="s">
        <v>247</v>
      </c>
      <c r="C240" s="15">
        <v>136.764</v>
      </c>
      <c r="D240">
        <f t="shared" si="14"/>
        <v>4.4596912521440935</v>
      </c>
      <c r="E240">
        <f t="shared" si="13"/>
        <v>3.0484938054426536</v>
      </c>
      <c r="F240">
        <f>((($C240/$C200)^(1/40)-1)*4)*100</f>
        <v>2.9400635162298627</v>
      </c>
    </row>
    <row r="241" spans="1:6" ht="12.75">
      <c r="A241">
        <f t="shared" si="12"/>
        <v>2005</v>
      </c>
      <c r="B241" s="14" t="s">
        <v>248</v>
      </c>
      <c r="C241" s="15">
        <v>136.56</v>
      </c>
      <c r="D241">
        <f t="shared" si="14"/>
        <v>-0.5966482407651519</v>
      </c>
      <c r="E241">
        <f t="shared" si="13"/>
        <v>2.287759928301192</v>
      </c>
      <c r="F241">
        <f>((($C241/$C201)^(1/40)-1)*4)*100</f>
        <v>2.8423508978144163</v>
      </c>
    </row>
  </sheetData>
  <mergeCells count="2">
    <mergeCell ref="I6:R6"/>
    <mergeCell ref="I7:R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89" sqref="E89"/>
    </sheetView>
  </sheetViews>
  <sheetFormatPr defaultColWidth="9.140625" defaultRowHeight="12.75"/>
  <cols>
    <col min="2" max="3" width="9.140625" style="18" customWidth="1"/>
  </cols>
  <sheetData>
    <row r="1" ht="12.75">
      <c r="A1" s="11" t="s">
        <v>258</v>
      </c>
    </row>
    <row r="3" ht="12.75">
      <c r="A3" t="s">
        <v>259</v>
      </c>
    </row>
    <row r="5" spans="1:4" ht="25.5">
      <c r="A5" s="13" t="s">
        <v>252</v>
      </c>
      <c r="B5" s="24" t="s">
        <v>255</v>
      </c>
      <c r="C5" s="24" t="s">
        <v>256</v>
      </c>
      <c r="D5" s="13" t="s">
        <v>257</v>
      </c>
    </row>
    <row r="6" spans="1:4" ht="12.75">
      <c r="A6">
        <v>1959</v>
      </c>
      <c r="B6" s="18">
        <v>1.6666666666666607</v>
      </c>
      <c r="C6" s="18">
        <v>3.8</v>
      </c>
      <c r="D6">
        <v>3.8</v>
      </c>
    </row>
    <row r="7" spans="1:4" ht="12.75">
      <c r="A7">
        <v>1960</v>
      </c>
      <c r="B7" s="18">
        <v>0.7471980074719831</v>
      </c>
      <c r="C7" s="18">
        <v>2.395964691046659</v>
      </c>
      <c r="D7">
        <v>1.2</v>
      </c>
    </row>
    <row r="8" spans="1:4" ht="12.75">
      <c r="A8">
        <v>1961</v>
      </c>
      <c r="B8" s="18">
        <v>2.241594022415927</v>
      </c>
      <c r="C8" s="18">
        <v>3.4682080924855585</v>
      </c>
      <c r="D8">
        <v>3.1</v>
      </c>
    </row>
    <row r="9" spans="1:4" ht="12.75">
      <c r="A9">
        <v>1962</v>
      </c>
      <c r="B9" s="18">
        <v>3.0470914127423754</v>
      </c>
      <c r="C9" s="18">
        <v>5.237515225334977</v>
      </c>
      <c r="D9">
        <v>4.5</v>
      </c>
    </row>
    <row r="10" spans="1:4" ht="12.75">
      <c r="A10">
        <v>1963</v>
      </c>
      <c r="B10" s="18">
        <v>2.131438721136769</v>
      </c>
      <c r="C10" s="18">
        <v>3.6339165545087537</v>
      </c>
      <c r="D10">
        <v>3.5</v>
      </c>
    </row>
    <row r="11" spans="1:4" ht="12.75">
      <c r="A11">
        <v>1964</v>
      </c>
      <c r="B11" s="18">
        <v>2.869565217391301</v>
      </c>
      <c r="C11" s="18">
        <v>4.426229508196733</v>
      </c>
      <c r="D11">
        <v>3</v>
      </c>
    </row>
    <row r="12" spans="1:4" ht="12.75">
      <c r="A12">
        <v>1965</v>
      </c>
      <c r="B12" s="18">
        <v>2.0850708924103456</v>
      </c>
      <c r="C12" s="18">
        <v>3.7634408602150504</v>
      </c>
      <c r="D12">
        <v>3.1</v>
      </c>
    </row>
    <row r="13" spans="1:4" ht="12.75">
      <c r="A13">
        <v>1966</v>
      </c>
      <c r="B13" s="18">
        <v>1.875920084122</v>
      </c>
      <c r="C13" s="18">
        <v>3.6977491961414755</v>
      </c>
      <c r="D13">
        <v>3.6</v>
      </c>
    </row>
    <row r="14" spans="1:4" ht="12.75">
      <c r="A14">
        <v>1967</v>
      </c>
      <c r="B14" s="18">
        <v>0.6067961165048485</v>
      </c>
      <c r="C14" s="18">
        <v>3.0330062444246186</v>
      </c>
      <c r="D14">
        <v>1.7</v>
      </c>
    </row>
    <row r="15" spans="1:4" ht="12.75">
      <c r="A15">
        <v>1968</v>
      </c>
      <c r="B15" s="18">
        <v>1.9090909090909</v>
      </c>
      <c r="C15" s="18">
        <v>4.5838359469239975</v>
      </c>
      <c r="D15">
        <v>3.4</v>
      </c>
    </row>
    <row r="16" spans="1:4" ht="12.75">
      <c r="A16">
        <v>1969</v>
      </c>
      <c r="B16" s="18">
        <v>-0.4479283314669513</v>
      </c>
      <c r="C16" s="18">
        <v>0.44709388971686526</v>
      </c>
      <c r="D16">
        <v>0.1</v>
      </c>
    </row>
    <row r="17" spans="1:4" ht="12.75">
      <c r="A17" s="19">
        <v>1970</v>
      </c>
      <c r="B17" s="18">
        <v>0.09699321047527132</v>
      </c>
      <c r="C17" s="18">
        <v>1.5</v>
      </c>
      <c r="D17" s="20">
        <v>1.5</v>
      </c>
    </row>
    <row r="18" spans="1:4" ht="12.75">
      <c r="A18" s="19">
        <v>1971</v>
      </c>
      <c r="B18" s="18">
        <v>2.9041626331074433</v>
      </c>
      <c r="C18" s="18">
        <v>4.208998548621179</v>
      </c>
      <c r="D18" s="20">
        <v>4</v>
      </c>
    </row>
    <row r="19" spans="1:4" ht="12.75">
      <c r="A19" s="19">
        <v>1972</v>
      </c>
      <c r="B19" s="18">
        <v>2.729257641921401</v>
      </c>
      <c r="C19" s="18">
        <v>4.668534080298792</v>
      </c>
      <c r="D19" s="20">
        <v>3.3</v>
      </c>
    </row>
    <row r="20" spans="1:4" ht="12.75">
      <c r="A20" s="19">
        <v>1973</v>
      </c>
      <c r="B20" s="18">
        <v>1.7257039055404322</v>
      </c>
      <c r="C20" s="18">
        <v>3.2345013477088846</v>
      </c>
      <c r="D20" s="20">
        <v>3.1</v>
      </c>
    </row>
    <row r="21" spans="1:4" ht="12.75">
      <c r="A21" s="19">
        <v>1974</v>
      </c>
      <c r="B21" s="18">
        <v>-3.5008976660682256</v>
      </c>
      <c r="C21" s="18">
        <v>-0.31479538300104304</v>
      </c>
      <c r="D21" s="20">
        <v>-1.5</v>
      </c>
    </row>
    <row r="22" spans="1:4" ht="12.75">
      <c r="A22" s="19">
        <v>1975</v>
      </c>
      <c r="B22" s="18">
        <v>0</v>
      </c>
      <c r="C22" s="18">
        <v>2.826379542395707</v>
      </c>
      <c r="D22" s="20">
        <v>2.7</v>
      </c>
    </row>
    <row r="23" spans="1:4" ht="12.75">
      <c r="A23" s="19">
        <v>1976</v>
      </c>
      <c r="B23" s="18">
        <v>2.585315408479838</v>
      </c>
      <c r="C23" s="18">
        <v>4.003639672429471</v>
      </c>
      <c r="D23" s="20">
        <v>3.3</v>
      </c>
    </row>
    <row r="24" spans="1:4" ht="12.75">
      <c r="A24" s="19">
        <v>1977</v>
      </c>
      <c r="B24" s="18">
        <v>1.2237762237762073</v>
      </c>
      <c r="C24" s="18">
        <v>2.249488752556239</v>
      </c>
      <c r="D24" s="20">
        <v>1.6</v>
      </c>
    </row>
    <row r="25" spans="1:4" ht="12.75">
      <c r="A25" s="19">
        <v>1978</v>
      </c>
      <c r="B25" s="18">
        <v>-0.2</v>
      </c>
      <c r="C25" s="18">
        <v>1.6249999999999876</v>
      </c>
      <c r="D25" s="20">
        <v>1.3</v>
      </c>
    </row>
    <row r="26" spans="1:4" ht="12.75">
      <c r="A26" s="19">
        <v>1979</v>
      </c>
      <c r="B26" s="18">
        <v>-1.5904572564612307</v>
      </c>
      <c r="C26" s="18">
        <v>0</v>
      </c>
      <c r="D26" s="20">
        <v>-0.3</v>
      </c>
    </row>
    <row r="27" spans="1:4" ht="12.75">
      <c r="A27">
        <v>1980</v>
      </c>
      <c r="B27" s="21">
        <v>-0.9009009009009028</v>
      </c>
      <c r="C27" s="21">
        <v>0</v>
      </c>
      <c r="D27" s="20">
        <v>-0.2</v>
      </c>
    </row>
    <row r="28" spans="1:4" ht="12.75">
      <c r="A28">
        <v>1981</v>
      </c>
      <c r="B28" s="21">
        <v>0</v>
      </c>
      <c r="C28" s="21">
        <v>1.9308943089430874</v>
      </c>
      <c r="D28" s="20">
        <v>1.4</v>
      </c>
    </row>
    <row r="29" spans="1:4" ht="12.75">
      <c r="A29">
        <v>1982</v>
      </c>
      <c r="B29" s="21">
        <v>-1</v>
      </c>
      <c r="C29" s="21">
        <v>0.20040080160321772</v>
      </c>
      <c r="D29" s="20">
        <v>-1</v>
      </c>
    </row>
    <row r="30" spans="1:4" ht="12.75">
      <c r="A30">
        <v>1983</v>
      </c>
      <c r="B30" s="21">
        <v>2.4</v>
      </c>
      <c r="C30" s="21">
        <v>4.6060606060606135</v>
      </c>
      <c r="D30" s="20">
        <v>4.5</v>
      </c>
    </row>
    <row r="31" spans="1:4" ht="12.75">
      <c r="A31">
        <v>1984</v>
      </c>
      <c r="B31" s="21">
        <v>1.6569200779727122</v>
      </c>
      <c r="C31" s="21">
        <v>3.0947775628626495</v>
      </c>
      <c r="D31" s="20">
        <v>2</v>
      </c>
    </row>
    <row r="32" spans="1:4" ht="12.75">
      <c r="A32">
        <v>1985</v>
      </c>
      <c r="B32" s="21">
        <v>-0.09587727708532112</v>
      </c>
      <c r="C32" s="21">
        <v>1.6</v>
      </c>
      <c r="D32" s="20">
        <v>1.5</v>
      </c>
    </row>
    <row r="33" spans="1:4" ht="12.75">
      <c r="A33">
        <v>1986</v>
      </c>
      <c r="B33" s="21">
        <v>1.6068052930056753</v>
      </c>
      <c r="C33" s="21">
        <v>3.1</v>
      </c>
      <c r="D33" s="20">
        <v>3.1</v>
      </c>
    </row>
    <row r="34" spans="1:4" ht="12.75">
      <c r="A34">
        <v>1987</v>
      </c>
      <c r="B34" s="21">
        <v>-0.31612223393046035</v>
      </c>
      <c r="C34" s="21">
        <v>1.1142061281337101</v>
      </c>
      <c r="D34" s="20">
        <v>0.5</v>
      </c>
    </row>
    <row r="35" spans="1:4" ht="12.75">
      <c r="A35">
        <v>1988</v>
      </c>
      <c r="B35" s="21">
        <v>0.6335797254487741</v>
      </c>
      <c r="C35" s="21">
        <v>2.4590163934426146</v>
      </c>
      <c r="D35" s="20">
        <v>1.7</v>
      </c>
    </row>
    <row r="36" spans="1:4" ht="12.75">
      <c r="A36">
        <v>1989</v>
      </c>
      <c r="B36" s="21">
        <v>-0.9157509157509125</v>
      </c>
      <c r="C36" s="21">
        <v>0.7494646680942019</v>
      </c>
      <c r="D36" s="20">
        <v>0.7</v>
      </c>
    </row>
    <row r="37" spans="1:4" ht="12.75">
      <c r="A37" s="19">
        <v>1990</v>
      </c>
      <c r="B37" s="18">
        <v>-0.8057296329453956</v>
      </c>
      <c r="C37" s="18">
        <v>1.9</v>
      </c>
      <c r="D37" s="20">
        <v>1.9</v>
      </c>
    </row>
    <row r="38" spans="1:4" ht="12.75">
      <c r="A38" s="19">
        <v>1991</v>
      </c>
      <c r="B38" s="18">
        <v>0.46210720887245316</v>
      </c>
      <c r="C38" s="18">
        <v>1.7</v>
      </c>
      <c r="D38" s="20">
        <v>1.7</v>
      </c>
    </row>
    <row r="39" spans="1:4" ht="12.75">
      <c r="A39" s="19">
        <v>1992</v>
      </c>
      <c r="B39" s="18">
        <v>2.7100271002709952</v>
      </c>
      <c r="C39" s="18">
        <v>4.1</v>
      </c>
      <c r="D39" s="20">
        <v>4.1</v>
      </c>
    </row>
    <row r="40" spans="1:4" ht="12.75">
      <c r="A40" s="19">
        <v>1993</v>
      </c>
      <c r="B40" s="18">
        <v>0.09999999999998899</v>
      </c>
      <c r="C40" s="18">
        <v>1.4951627088830355</v>
      </c>
      <c r="D40" s="20">
        <v>0.4</v>
      </c>
    </row>
    <row r="41" spans="1:4" ht="12.75">
      <c r="A41" s="19">
        <v>1994</v>
      </c>
      <c r="B41" s="18">
        <v>0.3996003996004083</v>
      </c>
      <c r="C41" s="18">
        <v>1.2987012987013102</v>
      </c>
      <c r="D41" s="20">
        <v>1.2</v>
      </c>
    </row>
    <row r="42" spans="1:4" ht="12.75">
      <c r="A42" s="19">
        <v>1995</v>
      </c>
      <c r="B42" s="18">
        <v>0.19860973187686426</v>
      </c>
      <c r="C42" s="18">
        <v>0.9861932938856066</v>
      </c>
      <c r="D42" s="20">
        <v>0.5</v>
      </c>
    </row>
    <row r="43" spans="1:4" ht="12.75">
      <c r="A43" s="19">
        <v>1996</v>
      </c>
      <c r="B43" s="18">
        <v>1.2909632571995955</v>
      </c>
      <c r="C43" s="18">
        <v>2.734375</v>
      </c>
      <c r="D43" s="20">
        <v>2.7</v>
      </c>
    </row>
    <row r="44" spans="1:4" ht="12.75">
      <c r="A44" s="19">
        <v>1997</v>
      </c>
      <c r="B44" s="18">
        <v>1.3500482160077043</v>
      </c>
      <c r="C44" s="18">
        <v>1.9943019943019946</v>
      </c>
      <c r="D44" s="20">
        <v>1.6</v>
      </c>
    </row>
    <row r="45" spans="1:4" ht="12.75">
      <c r="A45" s="19">
        <v>1998</v>
      </c>
      <c r="B45" s="18">
        <v>2.6046511627906943</v>
      </c>
      <c r="C45" s="18">
        <v>2.8</v>
      </c>
      <c r="D45" s="20">
        <v>2.8</v>
      </c>
    </row>
    <row r="46" spans="1:4" ht="12.75">
      <c r="A46" s="19">
        <v>1999</v>
      </c>
      <c r="B46" s="18">
        <v>2.357207615593837</v>
      </c>
      <c r="C46" s="18">
        <v>2.9038112522685955</v>
      </c>
      <c r="D46" s="20">
        <v>2.8</v>
      </c>
    </row>
    <row r="47" spans="1:4" ht="12.75">
      <c r="A47" s="19">
        <v>2000</v>
      </c>
      <c r="B47" s="18">
        <v>2.7</v>
      </c>
      <c r="C47" s="18">
        <v>3.2772364924712027</v>
      </c>
      <c r="D47" s="20">
        <v>2.7</v>
      </c>
    </row>
    <row r="48" spans="1:4" ht="12.75">
      <c r="A48" s="19">
        <v>2001</v>
      </c>
      <c r="B48" s="18">
        <v>1.1187607573149627</v>
      </c>
      <c r="C48" s="18">
        <v>2.5</v>
      </c>
      <c r="D48" s="20">
        <v>2.5</v>
      </c>
    </row>
    <row r="49" spans="1:4" ht="12.75">
      <c r="A49" s="19">
        <v>2002</v>
      </c>
      <c r="B49" s="18">
        <v>4</v>
      </c>
      <c r="C49" s="18">
        <v>5.4099746407438865</v>
      </c>
      <c r="D49" s="20">
        <v>4</v>
      </c>
    </row>
    <row r="50" spans="1:4" ht="12.75">
      <c r="A50" s="19">
        <v>2003</v>
      </c>
      <c r="B50" s="18">
        <v>3.8</v>
      </c>
      <c r="C50" s="18">
        <v>4.4</v>
      </c>
      <c r="D50" s="14">
        <v>3.8</v>
      </c>
    </row>
    <row r="51" spans="1:4" ht="12.75">
      <c r="A51" s="19">
        <v>2004</v>
      </c>
      <c r="B51" s="18">
        <v>3.4</v>
      </c>
      <c r="C51" s="18">
        <v>3.4</v>
      </c>
      <c r="D51" s="14">
        <v>3.4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6" sqref="G6"/>
    </sheetView>
  </sheetViews>
  <sheetFormatPr defaultColWidth="9.140625" defaultRowHeight="12.75"/>
  <cols>
    <col min="1" max="1" width="11.28125" style="0" customWidth="1"/>
  </cols>
  <sheetData>
    <row r="1" ht="12.75">
      <c r="A1" s="11" t="s">
        <v>260</v>
      </c>
    </row>
    <row r="3" ht="12.75">
      <c r="A3" t="s">
        <v>261</v>
      </c>
    </row>
    <row r="5" spans="1:4" ht="12.75">
      <c r="A5" s="25" t="s">
        <v>264</v>
      </c>
      <c r="B5" s="11">
        <v>1972</v>
      </c>
      <c r="C5" s="11">
        <v>1973</v>
      </c>
      <c r="D5" s="26" t="s">
        <v>263</v>
      </c>
    </row>
    <row r="6" spans="1:4" ht="12.75">
      <c r="A6" s="27">
        <v>27030</v>
      </c>
      <c r="B6">
        <v>112.1</v>
      </c>
      <c r="C6">
        <v>115.5</v>
      </c>
      <c r="D6" s="18">
        <f>((C6/B6)-1)*100</f>
        <v>3.0330062444246186</v>
      </c>
    </row>
    <row r="7" spans="1:4" ht="12.75">
      <c r="A7" s="27">
        <v>27395</v>
      </c>
      <c r="B7">
        <v>110.8</v>
      </c>
      <c r="C7">
        <v>113.4</v>
      </c>
      <c r="D7" s="18">
        <f aca="true" t="shared" si="0" ref="D7:D38">((C7/B7)-1)*100</f>
        <v>2.3465703971119245</v>
      </c>
    </row>
    <row r="8" spans="1:4" ht="12.75">
      <c r="A8" s="27">
        <v>27760</v>
      </c>
      <c r="B8">
        <v>110</v>
      </c>
      <c r="C8">
        <v>112.2</v>
      </c>
      <c r="D8" s="18">
        <f t="shared" si="0"/>
        <v>2.0000000000000018</v>
      </c>
    </row>
    <row r="9" spans="1:4" ht="12.75">
      <c r="A9" s="27">
        <v>28126</v>
      </c>
      <c r="B9">
        <v>109.5</v>
      </c>
      <c r="C9">
        <v>111.4</v>
      </c>
      <c r="D9" s="18">
        <f t="shared" si="0"/>
        <v>1.7351598173515947</v>
      </c>
    </row>
    <row r="10" spans="1:4" ht="12.75">
      <c r="A10" s="27">
        <v>28491</v>
      </c>
      <c r="B10">
        <v>109.5</v>
      </c>
      <c r="C10">
        <v>111.4</v>
      </c>
      <c r="D10" s="18">
        <f t="shared" si="0"/>
        <v>1.7351598173515947</v>
      </c>
    </row>
    <row r="11" spans="1:4" ht="12.75">
      <c r="A11" s="27">
        <v>28856</v>
      </c>
      <c r="B11">
        <v>110.1</v>
      </c>
      <c r="C11">
        <v>112</v>
      </c>
      <c r="D11" s="18">
        <f t="shared" si="0"/>
        <v>1.7257039055404322</v>
      </c>
    </row>
    <row r="12" spans="1:4" ht="12.75">
      <c r="A12" s="27">
        <v>29221</v>
      </c>
      <c r="B12">
        <v>110.1</v>
      </c>
      <c r="C12">
        <v>112</v>
      </c>
      <c r="D12" s="18">
        <f t="shared" si="0"/>
        <v>1.7257039055404322</v>
      </c>
    </row>
    <row r="13" spans="1:4" ht="12.75">
      <c r="A13" s="27">
        <v>29587</v>
      </c>
      <c r="B13">
        <v>110.8</v>
      </c>
      <c r="C13">
        <v>113.6</v>
      </c>
      <c r="D13" s="18">
        <f t="shared" si="0"/>
        <v>2.5270758122743597</v>
      </c>
    </row>
    <row r="14" spans="1:4" ht="12.75">
      <c r="A14" s="27">
        <v>29952</v>
      </c>
      <c r="B14">
        <v>93</v>
      </c>
      <c r="C14">
        <v>95.3</v>
      </c>
      <c r="D14" s="18">
        <f t="shared" si="0"/>
        <v>2.473118279569886</v>
      </c>
    </row>
    <row r="15" spans="1:4" ht="12.75">
      <c r="A15" s="27">
        <v>30317</v>
      </c>
      <c r="B15">
        <v>93</v>
      </c>
      <c r="C15">
        <v>95.3</v>
      </c>
      <c r="D15" s="18">
        <f t="shared" si="0"/>
        <v>2.473118279569886</v>
      </c>
    </row>
    <row r="16" spans="1:4" ht="12.75">
      <c r="A16" s="27">
        <v>30682</v>
      </c>
      <c r="B16">
        <v>93</v>
      </c>
      <c r="C16">
        <v>95.3</v>
      </c>
      <c r="D16" s="18">
        <f t="shared" si="0"/>
        <v>2.473118279569886</v>
      </c>
    </row>
    <row r="17" spans="1:4" ht="12.75">
      <c r="A17" s="27">
        <v>31048</v>
      </c>
      <c r="B17">
        <v>93</v>
      </c>
      <c r="C17">
        <v>95.3</v>
      </c>
      <c r="D17" s="18">
        <f t="shared" si="0"/>
        <v>2.473118279569886</v>
      </c>
    </row>
    <row r="18" spans="1:4" ht="12.75">
      <c r="A18" s="27">
        <v>31413</v>
      </c>
      <c r="B18">
        <v>94.7</v>
      </c>
      <c r="C18">
        <v>96.4</v>
      </c>
      <c r="D18" s="18">
        <f t="shared" si="0"/>
        <v>1.7951425554382228</v>
      </c>
    </row>
    <row r="19" spans="1:4" ht="12.75">
      <c r="A19" s="27">
        <v>31778</v>
      </c>
      <c r="B19">
        <v>94.7</v>
      </c>
      <c r="C19">
        <v>96.4</v>
      </c>
      <c r="D19" s="18">
        <f t="shared" si="0"/>
        <v>1.7951425554382228</v>
      </c>
    </row>
    <row r="20" spans="1:4" ht="12.75">
      <c r="A20" s="27">
        <v>32143</v>
      </c>
      <c r="B20">
        <v>94.7</v>
      </c>
      <c r="C20">
        <v>96.4</v>
      </c>
      <c r="D20" s="18">
        <f t="shared" si="0"/>
        <v>1.7951425554382228</v>
      </c>
    </row>
    <row r="21" spans="1:4" ht="12.75">
      <c r="A21" s="27">
        <v>32509</v>
      </c>
      <c r="B21">
        <v>94.7</v>
      </c>
      <c r="C21">
        <v>96.4</v>
      </c>
      <c r="D21" s="18">
        <f t="shared" si="0"/>
        <v>1.7951425554382228</v>
      </c>
    </row>
    <row r="22" spans="1:4" ht="12.75">
      <c r="A22" s="27">
        <v>32874</v>
      </c>
      <c r="B22">
        <v>93.8</v>
      </c>
      <c r="C22">
        <v>95.8</v>
      </c>
      <c r="D22" s="18">
        <f t="shared" si="0"/>
        <v>2.1321961620469176</v>
      </c>
    </row>
    <row r="23" spans="1:4" ht="12.75">
      <c r="A23" s="27">
        <v>33239</v>
      </c>
      <c r="B23">
        <v>94.6</v>
      </c>
      <c r="C23">
        <v>96.6</v>
      </c>
      <c r="D23" s="18">
        <f t="shared" si="0"/>
        <v>2.114164904862581</v>
      </c>
    </row>
    <row r="24" spans="1:4" ht="12.75">
      <c r="A24" s="27">
        <v>33604</v>
      </c>
      <c r="B24">
        <v>94.1</v>
      </c>
      <c r="C24">
        <v>96.4</v>
      </c>
      <c r="D24" s="18">
        <f t="shared" si="0"/>
        <v>2.444208289054206</v>
      </c>
    </row>
    <row r="25" spans="1:4" ht="12.75">
      <c r="A25" s="27">
        <v>33970</v>
      </c>
      <c r="B25">
        <v>94</v>
      </c>
      <c r="C25">
        <v>96.3</v>
      </c>
      <c r="D25" s="18">
        <f t="shared" si="0"/>
        <v>2.4468085106382986</v>
      </c>
    </row>
    <row r="26" spans="1:4" ht="12.75">
      <c r="A26" s="27">
        <v>34335</v>
      </c>
      <c r="B26">
        <v>94.2</v>
      </c>
      <c r="C26">
        <v>96.4</v>
      </c>
      <c r="D26" s="18">
        <f t="shared" si="0"/>
        <v>2.3354564755838636</v>
      </c>
    </row>
    <row r="27" spans="1:4" ht="12.75">
      <c r="A27" s="27">
        <v>34700</v>
      </c>
      <c r="B27">
        <v>94.2</v>
      </c>
      <c r="C27">
        <v>96.4</v>
      </c>
      <c r="D27" s="18">
        <f t="shared" si="0"/>
        <v>2.3354564755838636</v>
      </c>
    </row>
    <row r="28" spans="1:4" ht="12.75">
      <c r="A28" s="27">
        <v>35065</v>
      </c>
      <c r="B28">
        <v>78.2</v>
      </c>
      <c r="C28">
        <v>80.7</v>
      </c>
      <c r="D28" s="18">
        <f t="shared" si="0"/>
        <v>3.196930946291565</v>
      </c>
    </row>
    <row r="29" spans="1:4" ht="12.75">
      <c r="A29" s="27">
        <v>35431</v>
      </c>
      <c r="B29">
        <v>78.3</v>
      </c>
      <c r="C29">
        <v>80.8</v>
      </c>
      <c r="D29" s="18">
        <f t="shared" si="0"/>
        <v>3.1928480204342247</v>
      </c>
    </row>
    <row r="30" spans="1:4" ht="12.75">
      <c r="A30" s="27">
        <v>35796</v>
      </c>
      <c r="B30">
        <v>78.2</v>
      </c>
      <c r="C30">
        <v>80.7</v>
      </c>
      <c r="D30" s="18">
        <f t="shared" si="0"/>
        <v>3.196930946291565</v>
      </c>
    </row>
    <row r="31" spans="1:4" ht="12.75">
      <c r="A31" s="27">
        <v>36161</v>
      </c>
      <c r="B31">
        <v>78.3</v>
      </c>
      <c r="C31">
        <v>80.7</v>
      </c>
      <c r="D31" s="18">
        <f t="shared" si="0"/>
        <v>3.065134099616862</v>
      </c>
    </row>
    <row r="32" spans="1:4" ht="12.75">
      <c r="A32" s="27">
        <v>36526</v>
      </c>
      <c r="B32">
        <v>73</v>
      </c>
      <c r="C32">
        <v>75.2</v>
      </c>
      <c r="D32" s="18">
        <f t="shared" si="0"/>
        <v>3.013698630136985</v>
      </c>
    </row>
    <row r="33" spans="1:4" ht="12.75">
      <c r="A33" s="27">
        <v>36892</v>
      </c>
      <c r="B33">
        <v>74.2</v>
      </c>
      <c r="C33">
        <v>76.6</v>
      </c>
      <c r="D33" s="18">
        <f t="shared" si="0"/>
        <v>3.2345013477088846</v>
      </c>
    </row>
    <row r="34" spans="1:4" ht="12.75">
      <c r="A34" s="27">
        <v>37257</v>
      </c>
      <c r="B34">
        <v>74.2</v>
      </c>
      <c r="C34">
        <v>76.6</v>
      </c>
      <c r="D34" s="18">
        <f t="shared" si="0"/>
        <v>3.2345013477088846</v>
      </c>
    </row>
    <row r="35" spans="1:4" ht="12.75">
      <c r="A35" s="27">
        <v>37622</v>
      </c>
      <c r="B35">
        <v>74.2</v>
      </c>
      <c r="C35">
        <v>76.5</v>
      </c>
      <c r="D35" s="18">
        <f t="shared" si="0"/>
        <v>3.0997304582210283</v>
      </c>
    </row>
    <row r="36" spans="1:4" ht="12.75">
      <c r="A36" s="27">
        <v>37987</v>
      </c>
      <c r="B36">
        <v>74</v>
      </c>
      <c r="C36">
        <v>76.3</v>
      </c>
      <c r="D36" s="18">
        <f t="shared" si="0"/>
        <v>3.1081081081081097</v>
      </c>
    </row>
    <row r="37" spans="1:4" ht="12.75">
      <c r="A37" s="27">
        <v>38353</v>
      </c>
      <c r="B37">
        <v>73</v>
      </c>
      <c r="C37">
        <v>75.3</v>
      </c>
      <c r="D37" s="18">
        <f t="shared" si="0"/>
        <v>3.150684931506853</v>
      </c>
    </row>
    <row r="38" spans="1:4" ht="12.75">
      <c r="A38" s="27">
        <v>38718</v>
      </c>
      <c r="B38">
        <v>73.1</v>
      </c>
      <c r="C38">
        <v>75.3</v>
      </c>
      <c r="D38" s="18">
        <f t="shared" si="0"/>
        <v>3.0095759233926156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1" t="s">
        <v>650</v>
      </c>
    </row>
    <row r="2" ht="11.25"/>
    <row r="3" spans="2:73" ht="11.25">
      <c r="B3" s="66">
        <v>34700</v>
      </c>
      <c r="C3" s="66">
        <v>34731</v>
      </c>
      <c r="D3" s="66">
        <v>34759</v>
      </c>
      <c r="E3" s="66">
        <v>34790</v>
      </c>
      <c r="F3" s="66">
        <v>34820</v>
      </c>
      <c r="G3" s="66">
        <v>34851</v>
      </c>
      <c r="H3" s="66">
        <v>34881</v>
      </c>
      <c r="I3" s="66">
        <v>34912</v>
      </c>
      <c r="J3" s="66">
        <v>34943</v>
      </c>
      <c r="K3" s="66">
        <v>34973</v>
      </c>
      <c r="L3" s="66">
        <v>35004</v>
      </c>
      <c r="M3" s="66">
        <v>35034</v>
      </c>
      <c r="N3" s="66">
        <v>35065</v>
      </c>
      <c r="O3" s="66">
        <v>35096</v>
      </c>
      <c r="P3" s="66">
        <v>35125</v>
      </c>
      <c r="Q3" s="66">
        <v>35156</v>
      </c>
      <c r="R3" s="66">
        <v>35186</v>
      </c>
      <c r="S3" s="66">
        <v>35217</v>
      </c>
      <c r="T3" s="66">
        <v>35247</v>
      </c>
      <c r="U3" s="66">
        <v>35278</v>
      </c>
      <c r="V3" s="66">
        <v>35309</v>
      </c>
      <c r="W3" s="66">
        <v>35339</v>
      </c>
      <c r="X3" s="66">
        <v>35370</v>
      </c>
      <c r="Y3" s="66">
        <v>35400</v>
      </c>
      <c r="Z3" s="66">
        <v>35431</v>
      </c>
      <c r="AA3" s="66">
        <v>35462</v>
      </c>
      <c r="AB3" s="66">
        <v>35490</v>
      </c>
      <c r="AC3" s="66">
        <v>35521</v>
      </c>
      <c r="AD3" s="66">
        <v>35551</v>
      </c>
      <c r="AE3" s="66">
        <v>35582</v>
      </c>
      <c r="AF3" s="66">
        <v>35612</v>
      </c>
      <c r="AG3" s="66">
        <v>35643</v>
      </c>
      <c r="AH3" s="66">
        <v>35674</v>
      </c>
      <c r="AI3" s="66">
        <v>35704</v>
      </c>
      <c r="AJ3" s="66">
        <v>35735</v>
      </c>
      <c r="AK3" s="66">
        <v>35765</v>
      </c>
      <c r="AL3" s="66">
        <v>35796</v>
      </c>
      <c r="AM3" s="66">
        <v>35827</v>
      </c>
      <c r="AN3" s="66">
        <v>35855</v>
      </c>
      <c r="AO3" s="66">
        <v>35886</v>
      </c>
      <c r="AP3" s="66">
        <v>35916</v>
      </c>
      <c r="AQ3" s="66">
        <v>35947</v>
      </c>
      <c r="AR3" s="66">
        <v>35977</v>
      </c>
      <c r="AS3" s="66">
        <v>36008</v>
      </c>
      <c r="AT3" s="66">
        <v>36039</v>
      </c>
      <c r="AU3" s="66">
        <v>36069</v>
      </c>
      <c r="AV3" s="66">
        <v>36100</v>
      </c>
      <c r="AW3" s="66">
        <v>36130</v>
      </c>
      <c r="AX3" s="66">
        <v>36161</v>
      </c>
      <c r="AY3" s="66">
        <v>36192</v>
      </c>
      <c r="AZ3" s="66">
        <v>36220</v>
      </c>
      <c r="BA3" s="66">
        <v>36251</v>
      </c>
      <c r="BB3" s="66">
        <v>36281</v>
      </c>
      <c r="BC3" s="66">
        <v>36312</v>
      </c>
      <c r="BD3" s="66">
        <v>36342</v>
      </c>
      <c r="BE3" s="66">
        <v>36373</v>
      </c>
      <c r="BF3" s="66">
        <v>36404</v>
      </c>
      <c r="BG3" s="66">
        <v>36434</v>
      </c>
      <c r="BH3" s="66">
        <v>36465</v>
      </c>
      <c r="BI3" s="66">
        <v>36495</v>
      </c>
      <c r="BJ3" s="66">
        <v>36526</v>
      </c>
      <c r="BK3" s="66">
        <v>36557</v>
      </c>
      <c r="BL3" s="66">
        <v>36586</v>
      </c>
      <c r="BM3" s="66">
        <v>36617</v>
      </c>
      <c r="BN3" s="66">
        <v>36647</v>
      </c>
      <c r="BO3" s="66">
        <v>36678</v>
      </c>
      <c r="BP3" s="66">
        <v>36708</v>
      </c>
      <c r="BQ3" s="66">
        <v>36739</v>
      </c>
      <c r="BR3" s="66">
        <v>36770</v>
      </c>
      <c r="BS3" s="66">
        <v>36800</v>
      </c>
      <c r="BT3" s="66">
        <v>36831</v>
      </c>
      <c r="BU3" s="66">
        <v>36861</v>
      </c>
    </row>
    <row r="4" spans="1:73" ht="12.75">
      <c r="A4" s="67" t="s">
        <v>642</v>
      </c>
      <c r="F4" s="18">
        <v>1.5025041736226985</v>
      </c>
      <c r="G4">
        <v>2.1026072329688894</v>
      </c>
      <c r="H4">
        <v>2.1026072329688894</v>
      </c>
      <c r="I4" s="18">
        <v>2.0185029436501134</v>
      </c>
      <c r="J4">
        <v>2.0185029436501134</v>
      </c>
      <c r="K4">
        <v>2.0185029436501134</v>
      </c>
      <c r="L4" s="18">
        <v>2.0185029436501134</v>
      </c>
      <c r="M4">
        <v>2.0185029436501134</v>
      </c>
      <c r="N4" s="18">
        <v>0.7976071784645988</v>
      </c>
      <c r="O4">
        <v>0.7976071784645988</v>
      </c>
      <c r="P4" s="18">
        <v>0.7976071784645988</v>
      </c>
      <c r="Q4">
        <v>0.7976071784645988</v>
      </c>
      <c r="R4" s="18">
        <v>0.7976071784645988</v>
      </c>
      <c r="S4">
        <v>1.3958125623130702</v>
      </c>
      <c r="T4" s="18">
        <v>1.3958125623130702</v>
      </c>
      <c r="U4">
        <v>0.29880478087649376</v>
      </c>
      <c r="V4" s="18">
        <v>0.29880478087649376</v>
      </c>
      <c r="W4">
        <v>0.29880478087649376</v>
      </c>
      <c r="X4" s="18">
        <v>0.29880478087649376</v>
      </c>
      <c r="Y4">
        <v>-0.09950248756218638</v>
      </c>
      <c r="Z4" s="18">
        <v>-0.09950248756218638</v>
      </c>
      <c r="AA4" s="18">
        <v>-0.09950248756218638</v>
      </c>
      <c r="AB4" s="18">
        <v>-0.09950248756218638</v>
      </c>
      <c r="AC4" s="18">
        <v>0</v>
      </c>
      <c r="AD4" s="18">
        <v>0</v>
      </c>
      <c r="AE4" s="18">
        <v>-0.09960159362550902</v>
      </c>
      <c r="AF4" s="18">
        <v>-0.09960159362550902</v>
      </c>
      <c r="AG4" s="18">
        <v>-0.49652432969214955</v>
      </c>
      <c r="AH4" s="18">
        <v>-0.49652432969214955</v>
      </c>
      <c r="AI4" s="18">
        <v>-0.49652432969214955</v>
      </c>
      <c r="AJ4" s="18">
        <v>-0.49652432969214955</v>
      </c>
      <c r="AK4" s="18">
        <v>-0.49652432969214955</v>
      </c>
      <c r="AL4" s="18">
        <v>-0.5958291956305928</v>
      </c>
      <c r="AM4" s="18">
        <v>-0.5958291956305928</v>
      </c>
      <c r="AN4" s="18">
        <v>-0.5958291956305928</v>
      </c>
      <c r="AO4" s="18">
        <v>-0.5958291956305928</v>
      </c>
      <c r="AP4" s="18">
        <v>-0.5958291956305928</v>
      </c>
      <c r="AQ4" s="18">
        <v>-0.5958291956305928</v>
      </c>
      <c r="AR4" s="18">
        <v>-0.29761904761904656</v>
      </c>
      <c r="AS4" s="18">
        <v>-0.29761904761904656</v>
      </c>
      <c r="AT4" s="18">
        <v>-0.29761904761904656</v>
      </c>
      <c r="AU4" s="18">
        <v>-0.29761904761904656</v>
      </c>
      <c r="AV4" s="18">
        <v>-0.29761904761904656</v>
      </c>
      <c r="AW4" s="18">
        <v>-0.29761904761904656</v>
      </c>
      <c r="AX4" s="18">
        <v>-0.29761904761904656</v>
      </c>
      <c r="AY4" s="18">
        <v>-0.29761904761904656</v>
      </c>
      <c r="AZ4" s="18">
        <v>-0.29761904761904656</v>
      </c>
      <c r="BA4" s="18">
        <v>-0.29761904761904656</v>
      </c>
      <c r="BB4" s="18">
        <v>-0.29761904761904656</v>
      </c>
      <c r="BC4" s="18">
        <v>-0.29761904761904656</v>
      </c>
      <c r="BD4" s="18">
        <v>-0.29732408325074955</v>
      </c>
      <c r="BE4" s="18">
        <v>-0.29732408325074955</v>
      </c>
      <c r="BF4" s="18">
        <v>-0.29732408325074955</v>
      </c>
      <c r="BG4" s="18">
        <v>-0.29732408325074955</v>
      </c>
      <c r="BH4" s="18">
        <v>-0.29732408325074955</v>
      </c>
      <c r="BI4" s="18">
        <v>0.39525691699604515</v>
      </c>
      <c r="BJ4" s="18">
        <v>0.39525691699604515</v>
      </c>
      <c r="BK4" s="18">
        <v>0.39525691699604515</v>
      </c>
      <c r="BL4" s="18">
        <v>0.39525691699604515</v>
      </c>
      <c r="BM4" s="18">
        <v>0.39525691699604515</v>
      </c>
      <c r="BN4" s="18">
        <v>0.3937007874015741</v>
      </c>
      <c r="BO4" s="18">
        <v>0.3937007874015741</v>
      </c>
      <c r="BP4" s="18">
        <v>0.3937007874015741</v>
      </c>
      <c r="BQ4" s="18">
        <v>0.3937007874015741</v>
      </c>
      <c r="BR4" s="18">
        <v>0.3937007874015741</v>
      </c>
      <c r="BS4" s="18">
        <v>0.3937007874015741</v>
      </c>
      <c r="BT4" s="18">
        <v>0.3937007874015741</v>
      </c>
      <c r="BU4" s="18">
        <v>0.3937007874015741</v>
      </c>
    </row>
    <row r="5" spans="1:73" ht="12.75">
      <c r="A5" s="67" t="s">
        <v>643</v>
      </c>
      <c r="F5" s="18"/>
      <c r="I5" s="18">
        <v>3.122362869198314</v>
      </c>
      <c r="J5">
        <v>3.544303797468351</v>
      </c>
      <c r="K5">
        <v>3.544303797468351</v>
      </c>
      <c r="L5" s="18">
        <v>3.544303797468351</v>
      </c>
      <c r="M5">
        <v>3.544303797468351</v>
      </c>
      <c r="N5" s="18">
        <v>1.1916583912611856</v>
      </c>
      <c r="O5">
        <v>1.1916583912611856</v>
      </c>
      <c r="P5" s="18">
        <v>1.1916583912611856</v>
      </c>
      <c r="Q5">
        <v>1.1916583912611856</v>
      </c>
      <c r="R5" s="18">
        <v>1.1916583912611856</v>
      </c>
      <c r="S5">
        <v>0.6972111553784854</v>
      </c>
      <c r="T5" s="18">
        <v>0.6972111553784854</v>
      </c>
      <c r="U5">
        <v>0.6965174129353269</v>
      </c>
      <c r="V5" s="18">
        <v>0.6965174129353269</v>
      </c>
      <c r="W5">
        <v>0.6965174129353269</v>
      </c>
      <c r="X5" s="18">
        <v>0.6965174129353269</v>
      </c>
      <c r="Y5">
        <v>0.19880715705766772</v>
      </c>
      <c r="Z5" s="18">
        <v>0.19880715705766772</v>
      </c>
      <c r="AA5" s="18">
        <v>0.19880715705766772</v>
      </c>
      <c r="AB5" s="18">
        <v>0.19880715705766772</v>
      </c>
      <c r="AC5" s="18">
        <v>0.19880715705766772</v>
      </c>
      <c r="AD5" s="18">
        <v>0.19880715705766772</v>
      </c>
      <c r="AE5" s="18">
        <v>0.19900497512437276</v>
      </c>
      <c r="AF5" s="18">
        <v>0.19900497512437276</v>
      </c>
      <c r="AG5" s="18">
        <v>-0.2979145978152853</v>
      </c>
      <c r="AH5" s="18">
        <v>-0.2979145978152853</v>
      </c>
      <c r="AI5" s="18">
        <v>-0.2979145978152853</v>
      </c>
      <c r="AJ5" s="18">
        <v>-0.2979145978152853</v>
      </c>
      <c r="AK5" s="18">
        <v>-0.2979145978152853</v>
      </c>
      <c r="AL5" s="18">
        <v>-0.3972194637537285</v>
      </c>
      <c r="AM5" s="18">
        <v>-0.3972194637537285</v>
      </c>
      <c r="AN5" s="18">
        <v>-0.3972194637537285</v>
      </c>
      <c r="AO5" s="18">
        <v>-0.3972194637537285</v>
      </c>
      <c r="AP5" s="18">
        <v>-0.3972194637537285</v>
      </c>
      <c r="AQ5" s="18">
        <v>-0.3972194637537285</v>
      </c>
      <c r="AR5" s="18">
        <v>-0.09920634920634885</v>
      </c>
      <c r="AS5" s="18">
        <v>-0.09920634920634885</v>
      </c>
      <c r="AT5" s="18">
        <v>-0.09920634920634885</v>
      </c>
      <c r="AU5" s="18">
        <v>-0.09920634920634885</v>
      </c>
      <c r="AV5" s="18">
        <v>-0.09920634920634885</v>
      </c>
      <c r="AW5" s="18">
        <v>-0.09920634920634885</v>
      </c>
      <c r="AX5" s="18">
        <v>-0.09920634920634885</v>
      </c>
      <c r="AY5" s="18">
        <v>-0.09920634920634885</v>
      </c>
      <c r="AZ5" s="18">
        <v>-0.09920634920634885</v>
      </c>
      <c r="BA5" s="18">
        <v>-0.09920634920634885</v>
      </c>
      <c r="BB5" s="18">
        <v>-0.09920634920634885</v>
      </c>
      <c r="BC5" s="18">
        <v>-0.09920634920634885</v>
      </c>
      <c r="BD5" s="18">
        <v>-0.09920634920634885</v>
      </c>
      <c r="BE5" s="18">
        <v>-0.09920634920634885</v>
      </c>
      <c r="BF5" s="18">
        <v>-0.09920634920634885</v>
      </c>
      <c r="BG5" s="18">
        <v>-0.09920634920634885</v>
      </c>
      <c r="BH5" s="18">
        <v>-0.09920634920634885</v>
      </c>
      <c r="BI5" s="18">
        <v>0.4930966469427922</v>
      </c>
      <c r="BJ5" s="18">
        <v>0.4930966469427922</v>
      </c>
      <c r="BK5" s="18">
        <v>0.4930966469427922</v>
      </c>
      <c r="BL5" s="18">
        <v>0.4930966469427922</v>
      </c>
      <c r="BM5" s="18">
        <v>0.4930966469427922</v>
      </c>
      <c r="BN5" s="18">
        <v>0.39292730844793233</v>
      </c>
      <c r="BO5" s="18">
        <v>0.39292730844793233</v>
      </c>
      <c r="BP5" s="18">
        <v>0.39292730844793233</v>
      </c>
      <c r="BQ5" s="18">
        <v>0.39254170755642637</v>
      </c>
      <c r="BR5" s="18">
        <v>0.39254170755642637</v>
      </c>
      <c r="BS5" s="18">
        <v>0.39254170755642637</v>
      </c>
      <c r="BT5" s="18">
        <v>0.39254170755642637</v>
      </c>
      <c r="BU5" s="18">
        <v>0.39254170755642637</v>
      </c>
    </row>
    <row r="6" spans="1:73" ht="12.75">
      <c r="A6" s="67" t="s">
        <v>644</v>
      </c>
      <c r="F6" s="18"/>
      <c r="I6" s="18"/>
      <c r="L6" s="18">
        <v>3.179916317991638</v>
      </c>
      <c r="M6">
        <v>3.179916317991638</v>
      </c>
      <c r="N6" s="18">
        <v>0.7889546351084853</v>
      </c>
      <c r="O6">
        <v>0.8875739644970349</v>
      </c>
      <c r="P6" s="18">
        <v>0.8875739644970349</v>
      </c>
      <c r="Q6">
        <v>0.8875739644970349</v>
      </c>
      <c r="R6" s="18">
        <v>0.8875739644970349</v>
      </c>
      <c r="S6">
        <v>0.4950495049504955</v>
      </c>
      <c r="T6" s="18">
        <v>0.4950495049504955</v>
      </c>
      <c r="U6">
        <v>0.4945598417408492</v>
      </c>
      <c r="V6" s="18">
        <v>0.4945598417408492</v>
      </c>
      <c r="W6">
        <v>0.4945598417408492</v>
      </c>
      <c r="X6" s="18">
        <v>0.4945598417408492</v>
      </c>
      <c r="Y6">
        <v>0.09891196834816984</v>
      </c>
      <c r="Z6" s="18">
        <v>0.09891196834816984</v>
      </c>
      <c r="AA6" s="18">
        <v>0.09891196834816984</v>
      </c>
      <c r="AB6" s="18">
        <v>0.09891196834816984</v>
      </c>
      <c r="AC6" s="18">
        <v>0.0990099009900991</v>
      </c>
      <c r="AD6" s="18">
        <v>0.0990099009900991</v>
      </c>
      <c r="AE6" s="18">
        <v>0</v>
      </c>
      <c r="AF6" s="18">
        <v>0</v>
      </c>
      <c r="AG6" s="18">
        <v>0.09950248756218638</v>
      </c>
      <c r="AH6" s="18">
        <v>0.09950248756218638</v>
      </c>
      <c r="AI6" s="18">
        <v>0.09950248756218638</v>
      </c>
      <c r="AJ6" s="18">
        <v>0.09950248756218638</v>
      </c>
      <c r="AK6" s="18">
        <v>0.09950248756218638</v>
      </c>
      <c r="AL6" s="18">
        <v>0.09950248756218638</v>
      </c>
      <c r="AM6" s="18">
        <v>0.09950248756218638</v>
      </c>
      <c r="AN6" s="18">
        <v>0.09950248756218638</v>
      </c>
      <c r="AO6" s="18">
        <v>0.09950248756218638</v>
      </c>
      <c r="AP6" s="18">
        <v>0.09950248756218638</v>
      </c>
      <c r="AQ6" s="18">
        <v>0.09950248756218638</v>
      </c>
      <c r="AR6" s="18">
        <v>0.5976095617529875</v>
      </c>
      <c r="AS6" s="18">
        <v>0.5976095617529875</v>
      </c>
      <c r="AT6" s="18">
        <v>0.5976095617529875</v>
      </c>
      <c r="AU6" s="18">
        <v>0.5976095617529875</v>
      </c>
      <c r="AV6" s="18">
        <v>0.5976095617529875</v>
      </c>
      <c r="AW6" s="18">
        <v>0.5976095617529875</v>
      </c>
      <c r="AX6" s="18">
        <v>0.5976095617529875</v>
      </c>
      <c r="AY6" s="18">
        <v>0.5976095617529875</v>
      </c>
      <c r="AZ6" s="18">
        <v>0.5976095617529875</v>
      </c>
      <c r="BA6" s="18">
        <v>0.5976095617529875</v>
      </c>
      <c r="BB6" s="18">
        <v>0.5976095617529875</v>
      </c>
      <c r="BC6" s="18">
        <v>0.5976095617529875</v>
      </c>
      <c r="BD6" s="18">
        <v>0.6972111553784854</v>
      </c>
      <c r="BE6" s="18">
        <v>0.6972111553784854</v>
      </c>
      <c r="BF6" s="18">
        <v>0.6972111553784854</v>
      </c>
      <c r="BG6" s="18">
        <v>0.6972111553784854</v>
      </c>
      <c r="BH6" s="18">
        <v>0.6972111553784854</v>
      </c>
      <c r="BI6" s="18">
        <v>0.8893280632410905</v>
      </c>
      <c r="BJ6" s="18">
        <v>0.8893280632410905</v>
      </c>
      <c r="BK6" s="18">
        <v>0.8893280632410905</v>
      </c>
      <c r="BL6" s="18">
        <v>0.8893280632410905</v>
      </c>
      <c r="BM6" s="18">
        <v>0.8893280632410905</v>
      </c>
      <c r="BN6" s="18">
        <v>0.7874015748031704</v>
      </c>
      <c r="BO6" s="18">
        <v>0.7874015748031704</v>
      </c>
      <c r="BP6" s="18">
        <v>0.7874015748031704</v>
      </c>
      <c r="BQ6" s="18">
        <v>0.8858267716535417</v>
      </c>
      <c r="BR6" s="18">
        <v>0.8858267716535417</v>
      </c>
      <c r="BS6" s="18">
        <v>0.8858267716535417</v>
      </c>
      <c r="BT6" s="18">
        <v>0.8858267716535417</v>
      </c>
      <c r="BU6" s="18">
        <v>0.8858267716535417</v>
      </c>
    </row>
    <row r="7" spans="1:73" ht="12.75">
      <c r="A7" s="67" t="s">
        <v>645</v>
      </c>
      <c r="F7" s="18"/>
      <c r="I7" s="18"/>
      <c r="L7" s="18"/>
      <c r="N7" s="18"/>
      <c r="O7">
        <v>0.7881773399014858</v>
      </c>
      <c r="P7" s="18">
        <v>0.7881773399014858</v>
      </c>
      <c r="Q7">
        <v>0.5911330049261032</v>
      </c>
      <c r="R7" s="18">
        <v>0.5911330049261032</v>
      </c>
      <c r="S7">
        <v>0.19762845849802257</v>
      </c>
      <c r="T7" s="18">
        <v>0.19762845849802257</v>
      </c>
      <c r="U7">
        <v>0.29644268774702276</v>
      </c>
      <c r="V7" s="18">
        <v>0.29644268774702276</v>
      </c>
      <c r="W7">
        <v>0.29644268774702276</v>
      </c>
      <c r="X7" s="18">
        <v>0.29644268774702276</v>
      </c>
      <c r="Y7">
        <v>-0.09891196834816984</v>
      </c>
      <c r="Z7" s="18">
        <v>-0.09891196834816984</v>
      </c>
      <c r="AA7" s="18">
        <v>-0.09891196834816984</v>
      </c>
      <c r="AB7" s="18">
        <v>-0.09891196834816984</v>
      </c>
      <c r="AC7" s="18">
        <v>-0.09891196834816984</v>
      </c>
      <c r="AD7" s="18">
        <v>-0.09891196834816984</v>
      </c>
      <c r="AE7" s="18">
        <v>-0.099009900990088</v>
      </c>
      <c r="AF7" s="18">
        <v>-0.099009900990088</v>
      </c>
      <c r="AG7" s="18">
        <v>0.3972194637537063</v>
      </c>
      <c r="AH7" s="18">
        <v>0.3972194637537063</v>
      </c>
      <c r="AI7" s="18">
        <v>0.3972194637537063</v>
      </c>
      <c r="AJ7" s="18">
        <v>0.3972194637537063</v>
      </c>
      <c r="AK7" s="18">
        <v>0.3972194637537063</v>
      </c>
      <c r="AL7" s="18">
        <v>0.49652432969216065</v>
      </c>
      <c r="AM7" s="18">
        <v>0.49652432969216065</v>
      </c>
      <c r="AN7" s="18">
        <v>0.49652432969216065</v>
      </c>
      <c r="AO7" s="18">
        <v>0.49652432969216065</v>
      </c>
      <c r="AP7" s="18">
        <v>0.49652432969216065</v>
      </c>
      <c r="AQ7" s="18">
        <v>0.49652432969216065</v>
      </c>
      <c r="AR7" s="18">
        <v>1.0923535253227312</v>
      </c>
      <c r="AS7" s="18">
        <v>1.0923535253227312</v>
      </c>
      <c r="AT7" s="18">
        <v>1.0923535253227312</v>
      </c>
      <c r="AU7" s="18">
        <v>1.0923535253227312</v>
      </c>
      <c r="AV7" s="18">
        <v>1.0923535253227312</v>
      </c>
      <c r="AW7" s="18">
        <v>1.0923535253227312</v>
      </c>
      <c r="AX7" s="18">
        <v>1.0923535253227312</v>
      </c>
      <c r="AY7" s="18">
        <v>1.0923535253227312</v>
      </c>
      <c r="AZ7" s="18">
        <v>1.0923535253227312</v>
      </c>
      <c r="BA7" s="18">
        <v>1.0923535253227312</v>
      </c>
      <c r="BB7" s="18">
        <v>1.0923535253227312</v>
      </c>
      <c r="BC7" s="18">
        <v>1.0923535253227312</v>
      </c>
      <c r="BD7" s="18">
        <v>1.1916583912611856</v>
      </c>
      <c r="BE7" s="18">
        <v>1.1916583912611856</v>
      </c>
      <c r="BF7" s="18">
        <v>1.1916583912611856</v>
      </c>
      <c r="BG7" s="18">
        <v>1.1916583912611856</v>
      </c>
      <c r="BH7" s="18">
        <v>1.1916583912611856</v>
      </c>
      <c r="BI7" s="18">
        <v>1.177625122669279</v>
      </c>
      <c r="BJ7" s="18">
        <v>1.177625122669279</v>
      </c>
      <c r="BK7" s="18">
        <v>1.177625122669279</v>
      </c>
      <c r="BL7" s="18">
        <v>1.177625122669279</v>
      </c>
      <c r="BM7" s="18">
        <v>1.177625122669279</v>
      </c>
      <c r="BN7" s="18">
        <v>1.0752688172043001</v>
      </c>
      <c r="BO7" s="18">
        <v>1.0752688172043001</v>
      </c>
      <c r="BP7" s="18">
        <v>1.0752688172043001</v>
      </c>
      <c r="BQ7" s="18">
        <v>0.9765625</v>
      </c>
      <c r="BR7" s="18">
        <v>0.9765625</v>
      </c>
      <c r="BS7" s="18">
        <v>0.9765625</v>
      </c>
      <c r="BT7" s="18">
        <v>0.9765625</v>
      </c>
      <c r="BU7" s="18">
        <v>0.9765625</v>
      </c>
    </row>
    <row r="8" spans="1:73" ht="12.75">
      <c r="A8" s="67" t="s">
        <v>646</v>
      </c>
      <c r="F8" s="18"/>
      <c r="I8" s="18"/>
      <c r="L8" s="18"/>
      <c r="N8" s="18"/>
      <c r="P8" s="18"/>
      <c r="R8" s="18">
        <v>1.6815034619188873</v>
      </c>
      <c r="S8" s="18">
        <v>0.2949852507374562</v>
      </c>
      <c r="T8" s="18">
        <v>0.2949852507374562</v>
      </c>
      <c r="U8" s="18">
        <v>1.2909632571995955</v>
      </c>
      <c r="V8" s="18">
        <v>1.2909632571995955</v>
      </c>
      <c r="W8" s="18">
        <v>1.2909632571995955</v>
      </c>
      <c r="X8" s="18">
        <v>1.2909632571995955</v>
      </c>
      <c r="Y8" s="18">
        <v>1.0956175298804771</v>
      </c>
      <c r="Z8" s="18">
        <v>1.0956175298804771</v>
      </c>
      <c r="AA8" s="18">
        <v>1.0956175298804771</v>
      </c>
      <c r="AB8" s="18">
        <v>1.0956175298804771</v>
      </c>
      <c r="AC8" s="18">
        <v>1.0956175298804771</v>
      </c>
      <c r="AD8" s="18">
        <v>1.0956175298804771</v>
      </c>
      <c r="AE8" s="18">
        <v>1.1964107676969205</v>
      </c>
      <c r="AF8" s="18">
        <v>1.1964107676969205</v>
      </c>
      <c r="AG8" s="18">
        <v>1.3972055888223478</v>
      </c>
      <c r="AH8" s="18">
        <v>1.3972055888223478</v>
      </c>
      <c r="AI8" s="18">
        <v>1.3972055888223478</v>
      </c>
      <c r="AJ8" s="18">
        <v>1.3972055888223478</v>
      </c>
      <c r="AK8" s="18">
        <v>1.3972055888223478</v>
      </c>
      <c r="AL8" s="18">
        <v>1.8981018981019115</v>
      </c>
      <c r="AM8" s="18">
        <v>1.8981018981019115</v>
      </c>
      <c r="AN8" s="18">
        <v>1.8981018981019115</v>
      </c>
      <c r="AO8" s="18">
        <v>1.8981018981019115</v>
      </c>
      <c r="AP8" s="18">
        <v>1.8981018981019115</v>
      </c>
      <c r="AQ8" s="18">
        <v>1.8981018981019115</v>
      </c>
      <c r="AR8" s="18">
        <v>2.3880597014925398</v>
      </c>
      <c r="AS8" s="18">
        <v>2.3880597014925398</v>
      </c>
      <c r="AT8" s="18">
        <v>2.3880597014925398</v>
      </c>
      <c r="AU8" s="18">
        <v>2.3880597014925398</v>
      </c>
      <c r="AV8" s="18">
        <v>2.3880597014925398</v>
      </c>
      <c r="AW8" s="18">
        <v>2.3880597014925398</v>
      </c>
      <c r="AX8" s="18">
        <v>2.487562189054726</v>
      </c>
      <c r="AY8" s="18">
        <v>2.487562189054726</v>
      </c>
      <c r="AZ8" s="18">
        <v>2.487562189054726</v>
      </c>
      <c r="BA8" s="18">
        <v>2.487562189054726</v>
      </c>
      <c r="BB8" s="18">
        <v>2.487562189054726</v>
      </c>
      <c r="BC8" s="18">
        <v>2.487562189054726</v>
      </c>
      <c r="BD8" s="18">
        <v>2.385685884691857</v>
      </c>
      <c r="BE8" s="18">
        <v>2.385685884691857</v>
      </c>
      <c r="BF8" s="18">
        <v>2.385685884691857</v>
      </c>
      <c r="BG8" s="18">
        <v>2.385685884691857</v>
      </c>
      <c r="BH8" s="18">
        <v>2.385685884691857</v>
      </c>
      <c r="BI8" s="18">
        <v>2.460629921259838</v>
      </c>
      <c r="BJ8" s="18">
        <v>2.460629921259838</v>
      </c>
      <c r="BK8" s="18">
        <v>2.460629921259838</v>
      </c>
      <c r="BL8" s="18">
        <v>2.460629921259838</v>
      </c>
      <c r="BM8" s="18">
        <v>2.460629921259838</v>
      </c>
      <c r="BN8" s="18">
        <v>2.352941176470602</v>
      </c>
      <c r="BO8" s="18">
        <v>2.352941176470602</v>
      </c>
      <c r="BP8" s="18">
        <v>2.352941176470602</v>
      </c>
      <c r="BQ8" s="18">
        <v>2.450980392156854</v>
      </c>
      <c r="BR8" s="18">
        <v>2.450980392156854</v>
      </c>
      <c r="BS8" s="18">
        <v>2.450980392156854</v>
      </c>
      <c r="BT8" s="18">
        <v>2.450980392156854</v>
      </c>
      <c r="BU8" s="18">
        <v>2.450980392156854</v>
      </c>
    </row>
    <row r="9" spans="1:73" ht="12.75">
      <c r="A9" s="67" t="s">
        <v>647</v>
      </c>
      <c r="F9" s="18"/>
      <c r="I9" s="18"/>
      <c r="L9" s="18"/>
      <c r="N9" s="18"/>
      <c r="P9" s="18"/>
      <c r="R9" s="18"/>
      <c r="S9" s="18"/>
      <c r="T9" s="18"/>
      <c r="U9" s="18">
        <v>0.8893280632410905</v>
      </c>
      <c r="V9" s="18">
        <v>1.0869565217391353</v>
      </c>
      <c r="W9" s="18">
        <v>1.0869565217391353</v>
      </c>
      <c r="X9" s="18">
        <v>1.0869565217391353</v>
      </c>
      <c r="Y9" s="18">
        <v>0.9920634920634885</v>
      </c>
      <c r="Z9" s="18">
        <v>0.9920634920634885</v>
      </c>
      <c r="AA9" s="18">
        <v>0.9920634920634885</v>
      </c>
      <c r="AB9" s="18">
        <v>0.9920634920634885</v>
      </c>
      <c r="AC9" s="18">
        <v>0.9920634920634885</v>
      </c>
      <c r="AD9" s="18">
        <v>0.9920634920634885</v>
      </c>
      <c r="AE9" s="18">
        <v>0.9930486593842991</v>
      </c>
      <c r="AF9" s="18">
        <v>0.9930486593842991</v>
      </c>
      <c r="AG9" s="18">
        <v>1.8924302788844605</v>
      </c>
      <c r="AH9" s="18">
        <v>1.8924302788844605</v>
      </c>
      <c r="AI9" s="18">
        <v>1.8924302788844605</v>
      </c>
      <c r="AJ9" s="18">
        <v>1.8924302788844605</v>
      </c>
      <c r="AK9" s="18">
        <v>1.8924302788844605</v>
      </c>
      <c r="AL9" s="18">
        <v>2.4925224327019047</v>
      </c>
      <c r="AM9" s="18">
        <v>2.4925224327019047</v>
      </c>
      <c r="AN9" s="18">
        <v>2.4925224327019047</v>
      </c>
      <c r="AO9" s="18">
        <v>2.4925224327019047</v>
      </c>
      <c r="AP9" s="18">
        <v>2.4925224327019047</v>
      </c>
      <c r="AQ9" s="18">
        <v>2.4925224327019047</v>
      </c>
      <c r="AR9" s="18">
        <v>3.0784508440913516</v>
      </c>
      <c r="AS9" s="18">
        <v>3.0784508440913516</v>
      </c>
      <c r="AT9" s="18">
        <v>3.0784508440913516</v>
      </c>
      <c r="AU9" s="18">
        <v>3.0784508440913516</v>
      </c>
      <c r="AV9" s="18">
        <v>3.0784508440913516</v>
      </c>
      <c r="AW9" s="18">
        <v>3.0784508440913516</v>
      </c>
      <c r="AX9" s="18">
        <v>3.0784508440913516</v>
      </c>
      <c r="AY9" s="18">
        <v>3.0784508440913516</v>
      </c>
      <c r="AZ9" s="18">
        <v>3.0784508440913516</v>
      </c>
      <c r="BA9" s="18">
        <v>3.0784508440913516</v>
      </c>
      <c r="BB9" s="18">
        <v>3.0784508440913516</v>
      </c>
      <c r="BC9" s="18">
        <v>3.0784508440913516</v>
      </c>
      <c r="BD9" s="18">
        <v>3.0784508440913516</v>
      </c>
      <c r="BE9" s="18">
        <v>3.0784508440913516</v>
      </c>
      <c r="BF9" s="18">
        <v>3.0784508440913516</v>
      </c>
      <c r="BG9" s="18">
        <v>3.0784508440913516</v>
      </c>
      <c r="BH9" s="18">
        <v>3.0784508440913516</v>
      </c>
      <c r="BI9" s="18">
        <v>3.336604514229635</v>
      </c>
      <c r="BJ9" s="18">
        <v>3.336604514229635</v>
      </c>
      <c r="BK9" s="18">
        <v>3.336604514229635</v>
      </c>
      <c r="BL9" s="18">
        <v>3.336604514229635</v>
      </c>
      <c r="BM9" s="18">
        <v>3.336604514229635</v>
      </c>
      <c r="BN9" s="18">
        <v>3.326810176125239</v>
      </c>
      <c r="BO9" s="18">
        <v>3.326810176125239</v>
      </c>
      <c r="BP9" s="18">
        <v>3.326810176125239</v>
      </c>
      <c r="BQ9" s="18">
        <v>3.2258064516129004</v>
      </c>
      <c r="BR9" s="18">
        <v>3.2258064516129004</v>
      </c>
      <c r="BS9" s="18">
        <v>3.2258064516129004</v>
      </c>
      <c r="BT9" s="18">
        <v>3.2258064516129004</v>
      </c>
      <c r="BU9" s="18">
        <v>3.2258064516129004</v>
      </c>
    </row>
    <row r="10" spans="1:73" ht="12.75">
      <c r="A10" s="67" t="s">
        <v>648</v>
      </c>
      <c r="F10" s="18"/>
      <c r="I10" s="18"/>
      <c r="L10" s="18"/>
      <c r="N10" s="18"/>
      <c r="P10" s="18"/>
      <c r="R10" s="18"/>
      <c r="S10" s="18"/>
      <c r="T10" s="18"/>
      <c r="U10" s="18"/>
      <c r="V10" s="18"/>
      <c r="W10" s="18"/>
      <c r="X10" s="18"/>
      <c r="Y10" s="18">
        <v>0.5928853754940677</v>
      </c>
      <c r="Z10" s="18">
        <v>0.5928853754940677</v>
      </c>
      <c r="AA10" s="18">
        <v>0.6916996047430901</v>
      </c>
      <c r="AB10" s="18">
        <v>0.6916996047430901</v>
      </c>
      <c r="AC10" s="18">
        <v>0.791295746785381</v>
      </c>
      <c r="AD10" s="18">
        <v>0.791295746785381</v>
      </c>
      <c r="AE10" s="18">
        <v>0.7920792079207928</v>
      </c>
      <c r="AF10" s="18">
        <v>0.7920792079207928</v>
      </c>
      <c r="AG10" s="18">
        <v>1.3916500994035852</v>
      </c>
      <c r="AH10" s="18">
        <v>1.3916500994035852</v>
      </c>
      <c r="AI10" s="18">
        <v>1.3916500994035852</v>
      </c>
      <c r="AJ10" s="18">
        <v>1.3916500994035852</v>
      </c>
      <c r="AK10" s="18">
        <v>1.3916500994035852</v>
      </c>
      <c r="AL10" s="18">
        <v>1.988071570576544</v>
      </c>
      <c r="AM10" s="18">
        <v>1.988071570576544</v>
      </c>
      <c r="AN10" s="18">
        <v>1.988071570576544</v>
      </c>
      <c r="AO10" s="18">
        <v>1.988071570576544</v>
      </c>
      <c r="AP10" s="18">
        <v>1.988071570576544</v>
      </c>
      <c r="AQ10" s="18">
        <v>1.988071570576544</v>
      </c>
      <c r="AR10" s="18">
        <v>2.7722772277227747</v>
      </c>
      <c r="AS10" s="18">
        <v>2.7722772277227747</v>
      </c>
      <c r="AT10" s="18">
        <v>2.7722772277227747</v>
      </c>
      <c r="AU10" s="18">
        <v>2.7722772277227747</v>
      </c>
      <c r="AV10" s="18">
        <v>2.7722772277227747</v>
      </c>
      <c r="AW10" s="18">
        <v>2.7722772277227747</v>
      </c>
      <c r="AX10" s="18">
        <v>2.7722772277227747</v>
      </c>
      <c r="AY10" s="18">
        <v>2.7722772277227747</v>
      </c>
      <c r="AZ10" s="18">
        <v>2.7722772277227747</v>
      </c>
      <c r="BA10" s="18">
        <v>2.7722772277227747</v>
      </c>
      <c r="BB10" s="18">
        <v>2.7722772277227747</v>
      </c>
      <c r="BC10" s="18">
        <v>2.7722772277227747</v>
      </c>
      <c r="BD10" s="18">
        <v>2.769535113748778</v>
      </c>
      <c r="BE10" s="18">
        <v>2.769535113748778</v>
      </c>
      <c r="BF10" s="18">
        <v>2.769535113748778</v>
      </c>
      <c r="BG10" s="18">
        <v>2.769535113748778</v>
      </c>
      <c r="BH10" s="18">
        <v>2.769535113748778</v>
      </c>
      <c r="BI10" s="18">
        <v>3.2321253672869865</v>
      </c>
      <c r="BJ10" s="18">
        <v>3.2321253672869865</v>
      </c>
      <c r="BK10" s="18">
        <v>3.2321253672869865</v>
      </c>
      <c r="BL10" s="18">
        <v>3.2321253672869865</v>
      </c>
      <c r="BM10" s="18">
        <v>3.2321253672869865</v>
      </c>
      <c r="BN10" s="18">
        <v>3.124999999999978</v>
      </c>
      <c r="BO10" s="18">
        <v>3.124999999999978</v>
      </c>
      <c r="BP10" s="18">
        <v>3.124999999999978</v>
      </c>
      <c r="BQ10" s="18">
        <v>3.0243902439024417</v>
      </c>
      <c r="BR10" s="18">
        <v>3.0243902439024417</v>
      </c>
      <c r="BS10" s="18">
        <v>3.0243902439024417</v>
      </c>
      <c r="BT10" s="18">
        <v>3.0243902439024417</v>
      </c>
      <c r="BU10" s="18">
        <v>3.0243902439024417</v>
      </c>
    </row>
    <row r="11" spans="1:73" ht="12.75">
      <c r="A11" s="67" t="s">
        <v>649</v>
      </c>
      <c r="F11" s="18"/>
      <c r="I11" s="18"/>
      <c r="L11" s="18"/>
      <c r="N11" s="18"/>
      <c r="P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1.4851485148514865</v>
      </c>
      <c r="AB11" s="18">
        <v>1.1881188118811892</v>
      </c>
      <c r="AC11" s="18">
        <v>1.1881188118811892</v>
      </c>
      <c r="AD11" s="18">
        <v>1.1881188118811892</v>
      </c>
      <c r="AE11" s="18">
        <v>1.1892963330029538</v>
      </c>
      <c r="AF11" s="18">
        <v>1.1892963330029538</v>
      </c>
      <c r="AG11" s="18">
        <v>1.3847675568743778</v>
      </c>
      <c r="AH11" s="18">
        <v>1.3847675568743778</v>
      </c>
      <c r="AI11" s="18">
        <v>1.3847675568743778</v>
      </c>
      <c r="AJ11" s="18">
        <v>1.3847675568743778</v>
      </c>
      <c r="AK11" s="18">
        <v>1.3847675568743778</v>
      </c>
      <c r="AL11" s="18">
        <v>1.8774703557312256</v>
      </c>
      <c r="AM11" s="18">
        <v>1.8774703557312256</v>
      </c>
      <c r="AN11" s="18">
        <v>1.8774703557312256</v>
      </c>
      <c r="AO11" s="18">
        <v>1.8774703557312256</v>
      </c>
      <c r="AP11" s="18">
        <v>1.8774703557312256</v>
      </c>
      <c r="AQ11" s="18">
        <v>1.8774703557312256</v>
      </c>
      <c r="AR11" s="18">
        <v>2.3575638506876384</v>
      </c>
      <c r="AS11" s="18">
        <v>2.3575638506876384</v>
      </c>
      <c r="AT11" s="18">
        <v>2.3575638506876384</v>
      </c>
      <c r="AU11" s="18">
        <v>2.3575638506876384</v>
      </c>
      <c r="AV11" s="18">
        <v>2.3575638506876384</v>
      </c>
      <c r="AW11" s="18">
        <v>2.3575638506876384</v>
      </c>
      <c r="AX11" s="18">
        <v>2.3575638506876384</v>
      </c>
      <c r="AY11" s="18">
        <v>2.3575638506876384</v>
      </c>
      <c r="AZ11" s="18">
        <v>2.3575638506876384</v>
      </c>
      <c r="BA11" s="18">
        <v>2.3575638506876384</v>
      </c>
      <c r="BB11" s="18">
        <v>2.3575638506876384</v>
      </c>
      <c r="BC11" s="18">
        <v>2.3575638506876384</v>
      </c>
      <c r="BD11" s="18">
        <v>2.257114818449457</v>
      </c>
      <c r="BE11" s="18">
        <v>2.257114818449457</v>
      </c>
      <c r="BF11" s="18">
        <v>2.257114818449457</v>
      </c>
      <c r="BG11" s="18">
        <v>2.257114818449457</v>
      </c>
      <c r="BH11" s="18">
        <v>2.257114818449457</v>
      </c>
      <c r="BI11" s="18">
        <v>2.715809893307486</v>
      </c>
      <c r="BJ11" s="18">
        <v>2.715809893307486</v>
      </c>
      <c r="BK11" s="18">
        <v>2.715809893307486</v>
      </c>
      <c r="BL11" s="18">
        <v>2.715809893307486</v>
      </c>
      <c r="BM11" s="18">
        <v>2.715809893307486</v>
      </c>
      <c r="BN11" s="18">
        <v>2.5145067698259194</v>
      </c>
      <c r="BO11" s="18">
        <v>2.5145067698259194</v>
      </c>
      <c r="BP11" s="18">
        <v>2.5145067698259194</v>
      </c>
      <c r="BQ11" s="18">
        <v>2.5145067698259194</v>
      </c>
      <c r="BR11" s="18">
        <v>2.5145067698259194</v>
      </c>
      <c r="BS11" s="18">
        <v>2.5145067698259194</v>
      </c>
      <c r="BT11" s="18">
        <v>2.5145067698259194</v>
      </c>
      <c r="BU11" s="18">
        <v>2.5145067698259194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I96" sqref="I96"/>
    </sheetView>
  </sheetViews>
  <sheetFormatPr defaultColWidth="9.140625" defaultRowHeight="12.75"/>
  <cols>
    <col min="1" max="1" width="14.7109375" style="31" customWidth="1"/>
    <col min="2" max="4" width="9.140625" style="31" customWidth="1"/>
  </cols>
  <sheetData>
    <row r="1" ht="12.75">
      <c r="A1" s="30" t="s">
        <v>265</v>
      </c>
    </row>
    <row r="3" ht="12.75">
      <c r="A3" s="31" t="s">
        <v>266</v>
      </c>
    </row>
    <row r="5" spans="1:4" ht="12.75">
      <c r="A5" s="33" t="s">
        <v>269</v>
      </c>
      <c r="B5" s="34" t="s">
        <v>267</v>
      </c>
      <c r="C5" s="34" t="s">
        <v>268</v>
      </c>
      <c r="D5"/>
    </row>
    <row r="6" spans="1:4" ht="12.75">
      <c r="A6" s="29" t="s">
        <v>270</v>
      </c>
      <c r="B6" s="29">
        <v>0.4</v>
      </c>
      <c r="C6" s="29">
        <v>1.8</v>
      </c>
      <c r="D6"/>
    </row>
    <row r="7" spans="1:4" ht="12.75">
      <c r="A7" s="29" t="s">
        <v>271</v>
      </c>
      <c r="B7" s="29">
        <v>-0.1</v>
      </c>
      <c r="C7" s="29">
        <v>2.2</v>
      </c>
      <c r="D7"/>
    </row>
    <row r="8" spans="1:4" ht="12.75">
      <c r="A8" s="29" t="s">
        <v>272</v>
      </c>
      <c r="B8" s="29">
        <v>0</v>
      </c>
      <c r="C8" s="29">
        <v>3.3</v>
      </c>
      <c r="D8"/>
    </row>
    <row r="9" spans="1:4" ht="12.75">
      <c r="A9" s="29" t="s">
        <v>273</v>
      </c>
      <c r="B9" s="29">
        <v>1.1</v>
      </c>
      <c r="C9" s="29">
        <v>3.8</v>
      </c>
      <c r="D9"/>
    </row>
    <row r="10" spans="1:4" ht="12.75">
      <c r="A10" s="29" t="s">
        <v>274</v>
      </c>
      <c r="B10" s="29">
        <v>0.3</v>
      </c>
      <c r="C10" s="29">
        <v>2.9</v>
      </c>
      <c r="D10"/>
    </row>
    <row r="11" spans="1:4" ht="12.75">
      <c r="A11" s="29" t="s">
        <v>275</v>
      </c>
      <c r="B11" s="29">
        <v>0.7</v>
      </c>
      <c r="C11" s="29">
        <v>2.2</v>
      </c>
      <c r="D11"/>
    </row>
    <row r="12" spans="1:4" ht="12.75">
      <c r="A12" s="29" t="s">
        <v>276</v>
      </c>
      <c r="B12" s="29">
        <v>0.1</v>
      </c>
      <c r="C12" s="29">
        <v>0.4</v>
      </c>
      <c r="D12"/>
    </row>
    <row r="13" spans="1:4" ht="12.75">
      <c r="A13" s="29" t="s">
        <v>277</v>
      </c>
      <c r="B13" s="29">
        <v>0.3</v>
      </c>
      <c r="C13" s="29">
        <v>0.4</v>
      </c>
      <c r="D13"/>
    </row>
    <row r="14" spans="1:4" ht="12.75">
      <c r="A14" s="29" t="s">
        <v>278</v>
      </c>
      <c r="B14" s="29">
        <v>1.1</v>
      </c>
      <c r="C14" s="29">
        <v>0</v>
      </c>
      <c r="D14"/>
    </row>
    <row r="15" spans="1:4" ht="12.75">
      <c r="A15" s="29" t="s">
        <v>279</v>
      </c>
      <c r="B15" s="29">
        <v>1.4</v>
      </c>
      <c r="C15" s="29">
        <v>1.2</v>
      </c>
      <c r="D15"/>
    </row>
    <row r="16" spans="1:4" ht="12.75">
      <c r="A16" s="29" t="s">
        <v>280</v>
      </c>
      <c r="B16" s="29">
        <v>1.4</v>
      </c>
      <c r="C16" s="29">
        <v>1.9</v>
      </c>
      <c r="D16"/>
    </row>
    <row r="17" spans="1:4" ht="12.75">
      <c r="A17" s="29" t="s">
        <v>281</v>
      </c>
      <c r="B17" s="29">
        <v>1.6</v>
      </c>
      <c r="C17" s="29">
        <v>1.5</v>
      </c>
      <c r="D17"/>
    </row>
    <row r="18" spans="1:4" ht="12.75">
      <c r="A18" s="29" t="s">
        <v>282</v>
      </c>
      <c r="B18" s="29">
        <v>0.8</v>
      </c>
      <c r="C18" s="29">
        <v>1.8</v>
      </c>
      <c r="D18"/>
    </row>
    <row r="19" spans="1:4" ht="12.75">
      <c r="A19" s="29" t="s">
        <v>283</v>
      </c>
      <c r="B19" s="29">
        <v>0.7</v>
      </c>
      <c r="C19" s="29">
        <v>1.4</v>
      </c>
      <c r="D19"/>
    </row>
    <row r="20" spans="1:4" ht="12.75">
      <c r="A20" s="29" t="s">
        <v>284</v>
      </c>
      <c r="B20" s="29">
        <v>0.2</v>
      </c>
      <c r="C20" s="29">
        <v>0.8</v>
      </c>
      <c r="D20"/>
    </row>
    <row r="21" spans="1:4" ht="12.75">
      <c r="A21" s="29" t="s">
        <v>285</v>
      </c>
      <c r="B21" s="29">
        <v>1</v>
      </c>
      <c r="C21" s="29">
        <v>0.7</v>
      </c>
      <c r="D21"/>
    </row>
    <row r="22" spans="1:4" ht="12.75">
      <c r="A22" s="29" t="s">
        <v>286</v>
      </c>
      <c r="B22" s="29">
        <v>0.9</v>
      </c>
      <c r="C22" s="29">
        <v>0.9</v>
      </c>
      <c r="D22"/>
    </row>
    <row r="23" spans="1:4" ht="12.75">
      <c r="A23" s="29" t="s">
        <v>287</v>
      </c>
      <c r="B23" s="29">
        <v>0.6</v>
      </c>
      <c r="C23" s="29">
        <v>0.5</v>
      </c>
      <c r="D23"/>
    </row>
    <row r="24" spans="1:4" ht="12.75">
      <c r="A24" s="29" t="s">
        <v>288</v>
      </c>
      <c r="B24" s="29">
        <v>0.7</v>
      </c>
      <c r="C24" s="29">
        <v>1.8</v>
      </c>
      <c r="D24"/>
    </row>
    <row r="25" spans="1:4" ht="12.75">
      <c r="A25" s="29" t="s">
        <v>289</v>
      </c>
      <c r="B25" s="29">
        <v>-0.8</v>
      </c>
      <c r="C25" s="29">
        <v>2.3</v>
      </c>
      <c r="D25"/>
    </row>
    <row r="26" spans="1:4" ht="12.75">
      <c r="A26" s="29" t="s">
        <v>290</v>
      </c>
      <c r="B26" s="29">
        <v>-0.5</v>
      </c>
      <c r="C26" s="29">
        <v>2.2</v>
      </c>
      <c r="D26"/>
    </row>
    <row r="27" spans="1:4" ht="12.75">
      <c r="A27" s="29" t="s">
        <v>291</v>
      </c>
      <c r="B27" s="29">
        <v>-0.1</v>
      </c>
      <c r="C27" s="29">
        <v>1.3</v>
      </c>
      <c r="D27"/>
    </row>
    <row r="28" spans="1:4" ht="12.75">
      <c r="A28" s="29" t="s">
        <v>292</v>
      </c>
      <c r="B28" s="29">
        <v>0.3</v>
      </c>
      <c r="C28" s="29">
        <v>0.6</v>
      </c>
      <c r="D28"/>
    </row>
    <row r="29" spans="1:4" ht="12.75">
      <c r="A29" s="29" t="s">
        <v>293</v>
      </c>
      <c r="B29" s="29">
        <v>0.4</v>
      </c>
      <c r="C29" s="29">
        <v>1.3</v>
      </c>
      <c r="D29"/>
    </row>
    <row r="30" spans="1:4" ht="12.75">
      <c r="A30" s="29" t="s">
        <v>294</v>
      </c>
      <c r="B30" s="29">
        <v>0.3</v>
      </c>
      <c r="C30" s="29">
        <v>1.7</v>
      </c>
      <c r="D30"/>
    </row>
    <row r="31" spans="1:4" ht="12.75">
      <c r="A31" s="29" t="s">
        <v>295</v>
      </c>
      <c r="B31" s="29">
        <v>1</v>
      </c>
      <c r="C31" s="29">
        <v>3.1</v>
      </c>
      <c r="D31"/>
    </row>
    <row r="32" spans="1:4" ht="12.75">
      <c r="A32" s="29" t="s">
        <v>296</v>
      </c>
      <c r="B32" s="29">
        <v>1.9</v>
      </c>
      <c r="C32" s="29">
        <v>4.5</v>
      </c>
      <c r="D32"/>
    </row>
    <row r="33" spans="1:4" ht="12.75">
      <c r="A33" s="29" t="s">
        <v>297</v>
      </c>
      <c r="B33" s="29">
        <v>2.6</v>
      </c>
      <c r="C33" s="29">
        <v>3.7</v>
      </c>
      <c r="D33"/>
    </row>
    <row r="34" spans="1:4" ht="12.75">
      <c r="A34" s="29" t="s">
        <v>298</v>
      </c>
      <c r="B34" s="29">
        <v>2.6</v>
      </c>
      <c r="C34" s="29">
        <v>4</v>
      </c>
      <c r="D34"/>
    </row>
    <row r="35" spans="1:4" ht="12.75">
      <c r="A35" s="29" t="s">
        <v>299</v>
      </c>
      <c r="B35" s="29">
        <v>3</v>
      </c>
      <c r="C35" s="29">
        <v>4.2</v>
      </c>
      <c r="D35"/>
    </row>
    <row r="36" spans="1:4" ht="12.75">
      <c r="A36" s="29" t="s">
        <v>300</v>
      </c>
      <c r="B36" s="29">
        <v>2.1</v>
      </c>
      <c r="C36" s="29">
        <v>1.7</v>
      </c>
      <c r="D36"/>
    </row>
    <row r="37" spans="1:4" ht="12.75">
      <c r="A37" s="29" t="s">
        <v>301</v>
      </c>
      <c r="B37" s="29">
        <v>0.4</v>
      </c>
      <c r="C37" s="29">
        <v>0.4</v>
      </c>
      <c r="D37"/>
    </row>
    <row r="38" spans="1:4" ht="12.75">
      <c r="A38" s="29" t="s">
        <v>302</v>
      </c>
      <c r="B38" s="29">
        <v>1.4</v>
      </c>
      <c r="C38" s="29">
        <v>-0.2</v>
      </c>
      <c r="D38"/>
    </row>
    <row r="39" spans="1:4" ht="12.75">
      <c r="A39" s="29" t="s">
        <v>303</v>
      </c>
      <c r="B39" s="29">
        <v>1.5</v>
      </c>
      <c r="C39" s="29">
        <v>-0.2</v>
      </c>
      <c r="D39"/>
    </row>
    <row r="40" spans="1:4" ht="12.75">
      <c r="A40" s="29" t="s">
        <v>304</v>
      </c>
      <c r="B40" s="29">
        <v>2.6</v>
      </c>
      <c r="C40" s="29">
        <v>1.3</v>
      </c>
      <c r="D40"/>
    </row>
    <row r="41" spans="1:4" ht="12.75">
      <c r="A41" s="29" t="s">
        <v>305</v>
      </c>
      <c r="B41" s="29">
        <v>2.6</v>
      </c>
      <c r="C41" s="29">
        <v>1.8</v>
      </c>
      <c r="D41"/>
    </row>
    <row r="42" spans="1:4" ht="12.75">
      <c r="A42" s="29" t="s">
        <v>306</v>
      </c>
      <c r="B42" s="29">
        <v>2.1</v>
      </c>
      <c r="C42" s="29">
        <v>0.8</v>
      </c>
      <c r="D42"/>
    </row>
    <row r="43" spans="1:4" ht="12.75">
      <c r="A43" s="29" t="s">
        <v>307</v>
      </c>
      <c r="B43" s="29">
        <v>1.4</v>
      </c>
      <c r="C43" s="29">
        <v>1</v>
      </c>
      <c r="D43"/>
    </row>
    <row r="44" spans="1:4" ht="12.75">
      <c r="A44" s="29" t="s">
        <v>308</v>
      </c>
      <c r="B44" s="29">
        <v>1.4</v>
      </c>
      <c r="C44" s="29">
        <v>0</v>
      </c>
      <c r="D44"/>
    </row>
    <row r="45" spans="1:4" ht="12.75">
      <c r="A45" s="29" t="s">
        <v>309</v>
      </c>
      <c r="B45" s="29">
        <v>3.1</v>
      </c>
      <c r="C45" s="29">
        <v>0.2</v>
      </c>
      <c r="D45"/>
    </row>
    <row r="46" spans="1:4" ht="12.75">
      <c r="A46" s="29" t="s">
        <v>310</v>
      </c>
      <c r="B46" s="29">
        <v>3.4</v>
      </c>
      <c r="C46" s="29">
        <v>1</v>
      </c>
      <c r="D46"/>
    </row>
    <row r="47" spans="1:4" ht="12.75">
      <c r="A47" s="29" t="s">
        <v>311</v>
      </c>
      <c r="B47" s="29">
        <v>0.8</v>
      </c>
      <c r="C47" s="29">
        <v>0.9</v>
      </c>
      <c r="D47"/>
    </row>
    <row r="48" spans="1:4" ht="12.75">
      <c r="A48" s="29" t="s">
        <v>312</v>
      </c>
      <c r="B48" s="29">
        <v>1.6</v>
      </c>
      <c r="C48" s="29">
        <v>2.1</v>
      </c>
      <c r="D48"/>
    </row>
    <row r="49" spans="1:4" ht="12.75">
      <c r="A49" s="29" t="s">
        <v>313</v>
      </c>
      <c r="B49" s="29">
        <v>0.7</v>
      </c>
      <c r="C49" s="29">
        <v>3</v>
      </c>
      <c r="D49"/>
    </row>
    <row r="50" spans="1:4" ht="12.75">
      <c r="A50" s="29" t="s">
        <v>314</v>
      </c>
      <c r="B50" s="29">
        <v>0.3</v>
      </c>
      <c r="C50" s="29">
        <v>3.1</v>
      </c>
      <c r="D50"/>
    </row>
    <row r="51" spans="1:4" ht="12.75">
      <c r="A51" s="29" t="s">
        <v>315</v>
      </c>
      <c r="B51" s="29">
        <v>1.2</v>
      </c>
      <c r="C51" s="29">
        <v>2.4</v>
      </c>
      <c r="D51"/>
    </row>
    <row r="52" spans="1:4" ht="12.75">
      <c r="A52" s="29" t="s">
        <v>316</v>
      </c>
      <c r="B52" s="29">
        <v>0.9</v>
      </c>
      <c r="C52" s="29">
        <v>1.1</v>
      </c>
      <c r="D52"/>
    </row>
    <row r="53" spans="1:4" ht="12.75">
      <c r="A53" s="29" t="s">
        <v>317</v>
      </c>
      <c r="B53" s="29">
        <v>0.7</v>
      </c>
      <c r="C53" s="29">
        <v>1.3</v>
      </c>
      <c r="D53"/>
    </row>
    <row r="54" spans="1:4" ht="12.75">
      <c r="A54" s="29" t="s">
        <v>318</v>
      </c>
      <c r="B54" s="29">
        <v>2.5</v>
      </c>
      <c r="C54" s="29">
        <v>1.9</v>
      </c>
      <c r="D54"/>
    </row>
    <row r="55" spans="1:4" ht="12.75">
      <c r="A55" s="29" t="s">
        <v>319</v>
      </c>
      <c r="B55" s="29">
        <v>2.2</v>
      </c>
      <c r="C55" s="29">
        <v>2.2</v>
      </c>
      <c r="D55"/>
    </row>
    <row r="56" spans="1:4" ht="12.75">
      <c r="A56" s="29" t="s">
        <v>320</v>
      </c>
      <c r="B56" s="29">
        <v>1.9</v>
      </c>
      <c r="C56" s="29">
        <v>3.3</v>
      </c>
      <c r="D56"/>
    </row>
    <row r="57" spans="1:4" ht="12.75">
      <c r="A57" s="29" t="s">
        <v>321</v>
      </c>
      <c r="B57" s="29">
        <v>1.9</v>
      </c>
      <c r="C57" s="29">
        <v>2.3</v>
      </c>
      <c r="D57"/>
    </row>
    <row r="58" spans="1:4" ht="12.75">
      <c r="A58" s="29" t="s">
        <v>322</v>
      </c>
      <c r="B58" s="29">
        <v>1.7</v>
      </c>
      <c r="C58" s="29">
        <v>2.6</v>
      </c>
      <c r="D58"/>
    </row>
    <row r="59" spans="1:4" ht="12.75">
      <c r="A59" s="29" t="s">
        <v>323</v>
      </c>
      <c r="B59" s="29">
        <v>2.5</v>
      </c>
      <c r="C59" s="29">
        <v>2.7</v>
      </c>
      <c r="D59"/>
    </row>
    <row r="60" spans="1:4" ht="12.75">
      <c r="A60" s="29" t="s">
        <v>324</v>
      </c>
      <c r="B60" s="29">
        <v>2.8</v>
      </c>
      <c r="C60" s="29">
        <v>2.8</v>
      </c>
      <c r="D60"/>
    </row>
    <row r="61" spans="1:4" ht="12.75">
      <c r="A61" s="29" t="s">
        <v>325</v>
      </c>
      <c r="B61" s="29">
        <v>2.9</v>
      </c>
      <c r="C61" s="29">
        <v>2.6</v>
      </c>
      <c r="D61"/>
    </row>
    <row r="62" spans="1:4" ht="12.75">
      <c r="A62" s="29" t="s">
        <v>326</v>
      </c>
      <c r="B62" s="29">
        <v>2.9</v>
      </c>
      <c r="C62" s="29">
        <v>2.2</v>
      </c>
      <c r="D62"/>
    </row>
    <row r="63" spans="1:4" ht="12.75">
      <c r="A63" s="29" t="s">
        <v>327</v>
      </c>
      <c r="B63" s="29">
        <v>3.3</v>
      </c>
      <c r="C63" s="29">
        <v>3.5</v>
      </c>
      <c r="D63"/>
    </row>
    <row r="64" spans="1:4" ht="12.75">
      <c r="A64" s="29" t="s">
        <v>328</v>
      </c>
      <c r="B64" s="29">
        <v>3.7</v>
      </c>
      <c r="C64" s="29">
        <v>2</v>
      </c>
      <c r="D64"/>
    </row>
    <row r="65" spans="1:4" ht="12.75">
      <c r="A65" s="29" t="s">
        <v>329</v>
      </c>
      <c r="B65" s="29">
        <v>5.1</v>
      </c>
      <c r="C65" s="29">
        <v>3.7</v>
      </c>
      <c r="D65"/>
    </row>
    <row r="66" spans="1:4" ht="12.75">
      <c r="A66" s="29" t="s">
        <v>330</v>
      </c>
      <c r="B66" s="29">
        <v>5</v>
      </c>
      <c r="C66" s="29">
        <v>2.8</v>
      </c>
      <c r="D66"/>
    </row>
    <row r="67" spans="1:4" ht="12.75">
      <c r="A67" s="29" t="s">
        <v>331</v>
      </c>
      <c r="B67" s="29">
        <v>3.4</v>
      </c>
      <c r="C67" s="29">
        <v>2</v>
      </c>
      <c r="D67"/>
    </row>
    <row r="68" spans="1:4" ht="12.75">
      <c r="A68" s="29" t="s">
        <v>332</v>
      </c>
      <c r="B68" s="29">
        <v>2.8</v>
      </c>
      <c r="C68" s="29">
        <v>2.4</v>
      </c>
      <c r="D68"/>
    </row>
    <row r="69" spans="1:4" ht="12.75">
      <c r="A69" s="29" t="s">
        <v>333</v>
      </c>
      <c r="B69" s="29">
        <v>1.6</v>
      </c>
      <c r="C69" s="29">
        <v>2</v>
      </c>
      <c r="D69"/>
    </row>
    <row r="70" spans="1:4" ht="12.75">
      <c r="A70" s="29" t="s">
        <v>334</v>
      </c>
      <c r="B70" s="29">
        <v>1.8</v>
      </c>
      <c r="C70" s="29">
        <v>2.6</v>
      </c>
      <c r="D70"/>
    </row>
    <row r="71" spans="1:4" ht="12.75">
      <c r="A71" s="29" t="s">
        <v>335</v>
      </c>
      <c r="B71" s="29">
        <v>1.6</v>
      </c>
      <c r="C71" s="29">
        <v>3.2</v>
      </c>
      <c r="D71"/>
    </row>
    <row r="72" spans="1:4" ht="12.75">
      <c r="A72" s="29" t="s">
        <v>336</v>
      </c>
      <c r="B72" s="29">
        <v>4.3</v>
      </c>
      <c r="C72" s="29">
        <v>5</v>
      </c>
      <c r="D72"/>
    </row>
    <row r="73" spans="1:4" ht="12.75">
      <c r="A73" s="29" t="s">
        <v>337</v>
      </c>
      <c r="B73" s="29">
        <v>4.7</v>
      </c>
      <c r="C73" s="29">
        <v>3.8</v>
      </c>
      <c r="D73"/>
    </row>
    <row r="74" spans="1:4" ht="12.75">
      <c r="A74" s="29" t="s">
        <v>338</v>
      </c>
      <c r="B74" s="29">
        <v>5.3</v>
      </c>
      <c r="C74" s="29">
        <v>4.4</v>
      </c>
      <c r="D74"/>
    </row>
    <row r="75" spans="1:4" ht="12.75">
      <c r="A75" s="29" t="s">
        <v>339</v>
      </c>
      <c r="B75" s="29">
        <v>3.8</v>
      </c>
      <c r="C75" s="29">
        <v>2.9</v>
      </c>
      <c r="D75"/>
    </row>
    <row r="76" spans="1:4" ht="12.75">
      <c r="A76" s="29" t="s">
        <v>340</v>
      </c>
      <c r="B76" s="29">
        <v>2.3</v>
      </c>
      <c r="C76" s="29">
        <v>2</v>
      </c>
      <c r="D76"/>
    </row>
    <row r="77" spans="1:4" ht="12.75">
      <c r="A77" s="29" t="s">
        <v>341</v>
      </c>
      <c r="B77" s="29">
        <v>3.8</v>
      </c>
      <c r="C77" s="29">
        <v>3.5</v>
      </c>
      <c r="D77"/>
    </row>
    <row r="78" spans="1:4" ht="12.75">
      <c r="A78" s="29" t="s">
        <v>342</v>
      </c>
      <c r="B78" s="29">
        <v>4.7</v>
      </c>
      <c r="C78" s="29">
        <v>4.8</v>
      </c>
      <c r="D78"/>
    </row>
    <row r="79" spans="1:4" ht="12.75">
      <c r="A79" s="29" t="s">
        <v>343</v>
      </c>
      <c r="B79" s="29">
        <v>5.3</v>
      </c>
      <c r="C79" s="29">
        <v>5</v>
      </c>
      <c r="D79"/>
    </row>
    <row r="80" spans="1:4" ht="12.75">
      <c r="A80" s="29" t="s">
        <v>344</v>
      </c>
      <c r="B80" s="29">
        <v>5.4</v>
      </c>
      <c r="C80" s="29">
        <v>4.7</v>
      </c>
      <c r="D80"/>
    </row>
    <row r="81" spans="1:4" ht="12.75">
      <c r="A81" s="32" t="s">
        <v>345</v>
      </c>
      <c r="B81" s="29">
        <v>4.7</v>
      </c>
      <c r="C81" s="29">
        <v>4.2</v>
      </c>
      <c r="D81"/>
    </row>
    <row r="82" spans="1:4" ht="12.75">
      <c r="A82" s="32" t="s">
        <v>346</v>
      </c>
      <c r="B82" s="32">
        <v>3.1</v>
      </c>
      <c r="C82" s="29">
        <v>2.2</v>
      </c>
      <c r="D82"/>
    </row>
    <row r="83" spans="1:4" ht="12.75">
      <c r="A83" s="32" t="s">
        <v>347</v>
      </c>
      <c r="B83" s="32">
        <v>2.5</v>
      </c>
      <c r="C83" s="29">
        <v>2.6</v>
      </c>
      <c r="D83"/>
    </row>
    <row r="84" spans="1:4" ht="12.75">
      <c r="A84" s="32" t="s">
        <v>348</v>
      </c>
      <c r="B84" s="32">
        <v>2.5</v>
      </c>
      <c r="C84" s="29">
        <v>2.9</v>
      </c>
      <c r="D84"/>
    </row>
    <row r="85" spans="1:4" ht="12.75">
      <c r="A85" s="32" t="s">
        <v>349</v>
      </c>
      <c r="B85" s="32">
        <v>2.3</v>
      </c>
      <c r="C85" s="29">
        <v>2.3</v>
      </c>
      <c r="D85"/>
    </row>
    <row r="86" spans="1:4" ht="12.75">
      <c r="A86" s="32" t="s">
        <v>350</v>
      </c>
      <c r="B86" s="32">
        <v>3</v>
      </c>
      <c r="C86" s="29">
        <v>3.1</v>
      </c>
      <c r="D86"/>
    </row>
    <row r="87" spans="1:4" ht="12.75">
      <c r="A87" s="32" t="s">
        <v>351</v>
      </c>
      <c r="B87" s="32">
        <v>2.3</v>
      </c>
      <c r="C87" s="29">
        <v>2.3</v>
      </c>
      <c r="D87"/>
    </row>
    <row r="90" spans="1:4" ht="12.75">
      <c r="A90" s="11" t="s">
        <v>352</v>
      </c>
      <c r="B90"/>
      <c r="C90"/>
      <c r="D90"/>
    </row>
    <row r="91" spans="1:4" ht="12.75">
      <c r="A91"/>
      <c r="B91"/>
      <c r="C91"/>
      <c r="D91"/>
    </row>
    <row r="92" spans="1:4" ht="12.75">
      <c r="A92" s="35" t="s">
        <v>353</v>
      </c>
      <c r="B92"/>
      <c r="C92"/>
      <c r="D92"/>
    </row>
    <row r="93" spans="1:5" ht="12.75">
      <c r="A93" t="s">
        <v>354</v>
      </c>
      <c r="B93">
        <v>5.4</v>
      </c>
      <c r="C93"/>
      <c r="D93" s="22" t="s">
        <v>355</v>
      </c>
      <c r="E93" s="22" t="s">
        <v>356</v>
      </c>
    </row>
    <row r="94" spans="1:5" ht="12.75">
      <c r="A94" t="s">
        <v>357</v>
      </c>
      <c r="B94">
        <v>5</v>
      </c>
      <c r="C94"/>
      <c r="D94" s="28">
        <v>6</v>
      </c>
      <c r="E94" s="28">
        <v>6</v>
      </c>
    </row>
    <row r="95" spans="1:5" ht="12.75">
      <c r="A95" t="s">
        <v>358</v>
      </c>
      <c r="B95">
        <v>-0.8</v>
      </c>
      <c r="C95"/>
      <c r="D95" s="32">
        <v>0</v>
      </c>
      <c r="E95" s="32">
        <v>0</v>
      </c>
    </row>
    <row r="96" spans="1:5" ht="12.75">
      <c r="A96" t="s">
        <v>359</v>
      </c>
      <c r="B96">
        <v>-0.2</v>
      </c>
      <c r="C96"/>
      <c r="D96" s="28">
        <v>0</v>
      </c>
      <c r="E96" s="2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E34" sqref="E34"/>
    </sheetView>
  </sheetViews>
  <sheetFormatPr defaultColWidth="9.140625" defaultRowHeight="12.75"/>
  <cols>
    <col min="1" max="1" width="13.00390625" style="0" customWidth="1"/>
    <col min="2" max="2" width="10.00390625" style="0" customWidth="1"/>
  </cols>
  <sheetData>
    <row r="1" ht="12.75">
      <c r="A1" s="11" t="s">
        <v>360</v>
      </c>
    </row>
    <row r="3" ht="12.75">
      <c r="A3" t="s">
        <v>266</v>
      </c>
    </row>
    <row r="5" spans="1:3" ht="25.5">
      <c r="A5" s="36" t="s">
        <v>269</v>
      </c>
      <c r="B5" s="36" t="s">
        <v>267</v>
      </c>
      <c r="C5" s="36" t="s">
        <v>268</v>
      </c>
    </row>
    <row r="6" spans="1:3" ht="12.75">
      <c r="A6" t="s">
        <v>270</v>
      </c>
      <c r="B6">
        <v>1</v>
      </c>
      <c r="C6">
        <v>2.8</v>
      </c>
    </row>
    <row r="7" spans="1:3" ht="12.75">
      <c r="A7" t="s">
        <v>271</v>
      </c>
      <c r="B7">
        <v>0.1</v>
      </c>
      <c r="C7">
        <v>2.7</v>
      </c>
    </row>
    <row r="8" spans="1:3" ht="12.75">
      <c r="A8" t="s">
        <v>272</v>
      </c>
      <c r="B8">
        <v>0</v>
      </c>
      <c r="C8">
        <v>3</v>
      </c>
    </row>
    <row r="9" spans="1:3" ht="12.75">
      <c r="A9" t="s">
        <v>273</v>
      </c>
      <c r="B9">
        <v>-0.2</v>
      </c>
      <c r="C9">
        <v>2.5</v>
      </c>
    </row>
    <row r="10" spans="1:3" ht="12.75">
      <c r="A10" t="s">
        <v>274</v>
      </c>
      <c r="B10">
        <v>-0.8</v>
      </c>
      <c r="C10">
        <v>0.9</v>
      </c>
    </row>
    <row r="11" spans="1:3" ht="12.75">
      <c r="A11" t="s">
        <v>275</v>
      </c>
      <c r="B11">
        <v>0.2</v>
      </c>
      <c r="C11">
        <v>1.6</v>
      </c>
    </row>
    <row r="12" spans="1:3" ht="12.75">
      <c r="A12" t="s">
        <v>276</v>
      </c>
      <c r="B12">
        <v>0.3</v>
      </c>
      <c r="C12">
        <v>0.8</v>
      </c>
    </row>
    <row r="13" spans="1:3" ht="12.75">
      <c r="A13" t="s">
        <v>277</v>
      </c>
      <c r="B13">
        <v>0.3</v>
      </c>
      <c r="C13">
        <v>2.1</v>
      </c>
    </row>
    <row r="14" spans="1:3" ht="12.75">
      <c r="A14" t="s">
        <v>278</v>
      </c>
      <c r="B14">
        <v>0.6</v>
      </c>
      <c r="C14">
        <v>3</v>
      </c>
    </row>
    <row r="15" spans="1:3" ht="12.75">
      <c r="A15" t="s">
        <v>279</v>
      </c>
      <c r="C15">
        <v>2.5</v>
      </c>
    </row>
    <row r="16" spans="1:3" ht="12.75">
      <c r="A16" t="s">
        <v>280</v>
      </c>
      <c r="C16">
        <v>3.8</v>
      </c>
    </row>
    <row r="17" spans="1:3" ht="12.75">
      <c r="A17" t="s">
        <v>281</v>
      </c>
      <c r="B17">
        <v>2.3</v>
      </c>
      <c r="C17">
        <v>2.9</v>
      </c>
    </row>
    <row r="18" spans="1:3" ht="12.75">
      <c r="A18" t="s">
        <v>282</v>
      </c>
      <c r="B18">
        <v>0.3</v>
      </c>
      <c r="C18">
        <v>1.7</v>
      </c>
    </row>
    <row r="19" spans="1:3" ht="12.75">
      <c r="A19" t="s">
        <v>283</v>
      </c>
      <c r="B19">
        <v>0.5</v>
      </c>
      <c r="C19">
        <v>1.9</v>
      </c>
    </row>
    <row r="20" spans="1:3" ht="12.75">
      <c r="A20" t="s">
        <v>284</v>
      </c>
      <c r="B20">
        <v>-0.9</v>
      </c>
      <c r="C20">
        <v>-0.5</v>
      </c>
    </row>
    <row r="21" spans="1:3" ht="12.75">
      <c r="A21" t="s">
        <v>285</v>
      </c>
      <c r="B21">
        <v>-0.3</v>
      </c>
      <c r="C21">
        <v>-1.6</v>
      </c>
    </row>
    <row r="22" spans="1:3" ht="12.75">
      <c r="A22" t="s">
        <v>286</v>
      </c>
      <c r="B22">
        <v>0.2</v>
      </c>
      <c r="C22">
        <v>-1.1</v>
      </c>
    </row>
    <row r="23" spans="1:3" ht="12.75">
      <c r="A23" t="s">
        <v>287</v>
      </c>
      <c r="B23">
        <v>0.2</v>
      </c>
      <c r="C23">
        <v>-1.6</v>
      </c>
    </row>
    <row r="24" spans="1:3" ht="12.75">
      <c r="A24" t="s">
        <v>288</v>
      </c>
      <c r="B24">
        <v>0.1</v>
      </c>
      <c r="C24">
        <v>-0.9</v>
      </c>
    </row>
    <row r="25" spans="1:3" ht="12.75">
      <c r="A25" t="s">
        <v>289</v>
      </c>
      <c r="B25">
        <v>-1</v>
      </c>
      <c r="C25">
        <v>1.5</v>
      </c>
    </row>
    <row r="26" spans="1:3" ht="12.75">
      <c r="A26" t="s">
        <v>290</v>
      </c>
      <c r="B26">
        <v>-1.3</v>
      </c>
      <c r="C26">
        <v>1.3</v>
      </c>
    </row>
    <row r="27" spans="1:3" ht="12.75">
      <c r="A27" t="s">
        <v>291</v>
      </c>
      <c r="C27">
        <v>1.7</v>
      </c>
    </row>
    <row r="28" spans="1:3" ht="12.75">
      <c r="A28" t="s">
        <v>292</v>
      </c>
      <c r="B28">
        <v>0.2</v>
      </c>
      <c r="C28">
        <v>2.7</v>
      </c>
    </row>
    <row r="29" spans="1:3" ht="12.75">
      <c r="A29" t="s">
        <v>293</v>
      </c>
      <c r="B29">
        <v>-0.2</v>
      </c>
      <c r="C29">
        <v>1.9</v>
      </c>
    </row>
    <row r="30" spans="1:3" ht="12.75">
      <c r="A30" t="s">
        <v>294</v>
      </c>
      <c r="B30">
        <v>2.2</v>
      </c>
      <c r="C30">
        <v>2</v>
      </c>
    </row>
    <row r="31" spans="1:3" ht="12.75">
      <c r="A31" t="s">
        <v>295</v>
      </c>
      <c r="C31">
        <v>1.9</v>
      </c>
    </row>
    <row r="32" spans="1:3" ht="12.75">
      <c r="A32" t="s">
        <v>296</v>
      </c>
      <c r="B32">
        <v>3</v>
      </c>
      <c r="C32">
        <v>2.9</v>
      </c>
    </row>
    <row r="33" spans="1:3" ht="12.75">
      <c r="A33" t="s">
        <v>297</v>
      </c>
      <c r="B33">
        <v>2.6</v>
      </c>
      <c r="C33">
        <v>2.3</v>
      </c>
    </row>
    <row r="34" spans="1:3" ht="12.75">
      <c r="A34" t="s">
        <v>298</v>
      </c>
      <c r="B34">
        <v>3.5</v>
      </c>
      <c r="C34">
        <v>2.4</v>
      </c>
    </row>
    <row r="35" spans="1:3" ht="12.75">
      <c r="A35" t="s">
        <v>299</v>
      </c>
      <c r="C35">
        <v>2.8</v>
      </c>
    </row>
    <row r="36" spans="1:3" ht="12.75">
      <c r="A36" t="s">
        <v>300</v>
      </c>
      <c r="B36">
        <v>2.2</v>
      </c>
      <c r="C36">
        <v>0.1</v>
      </c>
    </row>
    <row r="37" spans="1:3" ht="12.75">
      <c r="A37" t="s">
        <v>301</v>
      </c>
      <c r="C37">
        <v>0.6</v>
      </c>
    </row>
    <row r="38" spans="1:3" ht="12.75">
      <c r="A38" t="s">
        <v>302</v>
      </c>
      <c r="B38">
        <v>2</v>
      </c>
      <c r="C38">
        <v>0.3</v>
      </c>
    </row>
    <row r="39" spans="1:3" ht="12.75">
      <c r="A39" t="s">
        <v>303</v>
      </c>
      <c r="C39">
        <v>0.3</v>
      </c>
    </row>
    <row r="40" spans="1:3" ht="12.75">
      <c r="A40" t="s">
        <v>304</v>
      </c>
      <c r="B40">
        <v>3.2</v>
      </c>
      <c r="C40">
        <v>2.3</v>
      </c>
    </row>
    <row r="41" spans="1:3" ht="12.75">
      <c r="A41" t="s">
        <v>305</v>
      </c>
      <c r="B41">
        <v>2.7</v>
      </c>
      <c r="C41">
        <v>1.8</v>
      </c>
    </row>
    <row r="42" spans="1:3" ht="12.75">
      <c r="A42" t="s">
        <v>306</v>
      </c>
      <c r="B42">
        <v>2.1</v>
      </c>
      <c r="C42">
        <v>1.7</v>
      </c>
    </row>
    <row r="43" spans="1:3" ht="12.75">
      <c r="A43" t="s">
        <v>307</v>
      </c>
      <c r="B43">
        <v>1.7</v>
      </c>
      <c r="C43">
        <v>1.6</v>
      </c>
    </row>
    <row r="44" spans="1:3" ht="12.75">
      <c r="A44" t="s">
        <v>308</v>
      </c>
      <c r="B44">
        <v>1.5</v>
      </c>
      <c r="C44">
        <v>0.6</v>
      </c>
    </row>
    <row r="45" spans="1:3" ht="12.75">
      <c r="A45" t="s">
        <v>309</v>
      </c>
      <c r="B45">
        <v>3</v>
      </c>
      <c r="C45">
        <v>0.7</v>
      </c>
    </row>
    <row r="46" spans="1:3" ht="12.75">
      <c r="A46" t="s">
        <v>310</v>
      </c>
      <c r="B46">
        <v>2.1</v>
      </c>
      <c r="C46">
        <v>1.6</v>
      </c>
    </row>
    <row r="47" spans="1:3" ht="12.75">
      <c r="A47" t="s">
        <v>311</v>
      </c>
      <c r="B47">
        <v>2</v>
      </c>
      <c r="C47">
        <v>1.6</v>
      </c>
    </row>
    <row r="48" spans="1:3" ht="12.75">
      <c r="A48" t="s">
        <v>312</v>
      </c>
      <c r="B48">
        <v>2.7</v>
      </c>
      <c r="C48">
        <v>3.2</v>
      </c>
    </row>
    <row r="49" spans="1:3" ht="12.75">
      <c r="A49" t="s">
        <v>313</v>
      </c>
      <c r="B49">
        <v>2.6</v>
      </c>
      <c r="C49">
        <v>3.8</v>
      </c>
    </row>
    <row r="50" spans="1:3" ht="12.75">
      <c r="A50" t="s">
        <v>314</v>
      </c>
      <c r="B50">
        <v>2.2</v>
      </c>
      <c r="C50">
        <v>3.9</v>
      </c>
    </row>
    <row r="51" spans="1:3" ht="12.75">
      <c r="A51" t="s">
        <v>315</v>
      </c>
      <c r="B51">
        <v>2.1</v>
      </c>
      <c r="C51">
        <v>3.8</v>
      </c>
    </row>
    <row r="52" spans="1:3" ht="12.75">
      <c r="A52" t="s">
        <v>316</v>
      </c>
      <c r="B52">
        <v>2.9</v>
      </c>
      <c r="C52">
        <v>2.6</v>
      </c>
    </row>
    <row r="53" spans="1:3" ht="12.75">
      <c r="A53" t="s">
        <v>317</v>
      </c>
      <c r="B53">
        <v>2.4</v>
      </c>
      <c r="C53">
        <v>2.4</v>
      </c>
    </row>
    <row r="54" spans="1:3" ht="12.75">
      <c r="A54" t="s">
        <v>318</v>
      </c>
      <c r="B54">
        <v>3.3</v>
      </c>
      <c r="C54">
        <v>2.6</v>
      </c>
    </row>
    <row r="55" spans="1:3" ht="12.75">
      <c r="A55" t="s">
        <v>319</v>
      </c>
      <c r="B55">
        <v>2.7</v>
      </c>
      <c r="C55">
        <v>2.7</v>
      </c>
    </row>
    <row r="56" spans="1:3" ht="12.75">
      <c r="A56" t="s">
        <v>320</v>
      </c>
      <c r="B56">
        <v>2.9</v>
      </c>
      <c r="C56">
        <v>3.1</v>
      </c>
    </row>
    <row r="57" spans="1:3" ht="12.75">
      <c r="A57" t="s">
        <v>321</v>
      </c>
      <c r="B57">
        <v>3</v>
      </c>
      <c r="C57">
        <v>3.4</v>
      </c>
    </row>
    <row r="58" spans="1:3" ht="12.75">
      <c r="A58" t="s">
        <v>322</v>
      </c>
      <c r="B58">
        <v>2.8</v>
      </c>
      <c r="C58">
        <v>3.6</v>
      </c>
    </row>
    <row r="59" spans="1:3" ht="12.75">
      <c r="A59" t="s">
        <v>323</v>
      </c>
      <c r="B59">
        <v>3.4</v>
      </c>
      <c r="C59">
        <v>2.9</v>
      </c>
    </row>
    <row r="60" spans="1:3" ht="12.75">
      <c r="A60" t="s">
        <v>324</v>
      </c>
      <c r="B60">
        <v>3.7</v>
      </c>
      <c r="C60">
        <v>4.2</v>
      </c>
    </row>
    <row r="61" spans="1:3" ht="12.75">
      <c r="A61" t="s">
        <v>325</v>
      </c>
      <c r="B61">
        <v>3.8</v>
      </c>
      <c r="C61">
        <v>3.7</v>
      </c>
    </row>
    <row r="62" spans="1:3" ht="12.75">
      <c r="A62" t="s">
        <v>326</v>
      </c>
      <c r="B62">
        <v>3.8</v>
      </c>
      <c r="C62">
        <v>2.2</v>
      </c>
    </row>
    <row r="63" spans="1:3" ht="12.75">
      <c r="A63" t="s">
        <v>327</v>
      </c>
      <c r="B63">
        <v>4.2</v>
      </c>
      <c r="C63">
        <v>3.5</v>
      </c>
    </row>
    <row r="64" spans="1:3" ht="12.75">
      <c r="A64" t="s">
        <v>328</v>
      </c>
      <c r="B64">
        <v>4</v>
      </c>
      <c r="C64">
        <v>3.4</v>
      </c>
    </row>
    <row r="65" spans="1:3" ht="12.75">
      <c r="A65" t="s">
        <v>329</v>
      </c>
      <c r="B65">
        <v>4.8</v>
      </c>
      <c r="C65">
        <v>3.4</v>
      </c>
    </row>
    <row r="66" spans="1:3" ht="12.75">
      <c r="A66" t="s">
        <v>330</v>
      </c>
      <c r="B66">
        <v>4.8</v>
      </c>
      <c r="C66">
        <v>4.1</v>
      </c>
    </row>
    <row r="67" spans="1:3" ht="12.75">
      <c r="A67" t="s">
        <v>331</v>
      </c>
      <c r="B67">
        <v>3.3</v>
      </c>
      <c r="C67">
        <v>3.1</v>
      </c>
    </row>
    <row r="68" spans="1:3" ht="12.75">
      <c r="A68" t="s">
        <v>332</v>
      </c>
      <c r="B68">
        <v>2.5</v>
      </c>
      <c r="C68">
        <v>1.7</v>
      </c>
    </row>
    <row r="69" spans="1:3" ht="12.75">
      <c r="A69" t="s">
        <v>333</v>
      </c>
      <c r="B69">
        <v>2.2</v>
      </c>
      <c r="C69">
        <v>1.9</v>
      </c>
    </row>
    <row r="70" spans="1:3" ht="12.75">
      <c r="A70" t="s">
        <v>334</v>
      </c>
      <c r="B70">
        <v>1.7</v>
      </c>
      <c r="C70">
        <v>1.4</v>
      </c>
    </row>
    <row r="71" spans="1:3" ht="12.75">
      <c r="A71" t="s">
        <v>335</v>
      </c>
      <c r="B71">
        <v>3.9</v>
      </c>
      <c r="C71">
        <v>1.9</v>
      </c>
    </row>
    <row r="72" spans="1:3" ht="12.75">
      <c r="A72" t="s">
        <v>336</v>
      </c>
      <c r="B72">
        <v>5.5</v>
      </c>
      <c r="C72">
        <v>2.8</v>
      </c>
    </row>
    <row r="73" spans="1:3" ht="12.75">
      <c r="A73" t="s">
        <v>337</v>
      </c>
      <c r="B73">
        <v>6</v>
      </c>
      <c r="C73">
        <v>3.5</v>
      </c>
    </row>
    <row r="74" spans="1:3" ht="12.75">
      <c r="A74" t="s">
        <v>338</v>
      </c>
      <c r="B74">
        <v>6.7</v>
      </c>
      <c r="C74">
        <v>4.4</v>
      </c>
    </row>
    <row r="75" spans="1:3" ht="12.75">
      <c r="A75" t="s">
        <v>339</v>
      </c>
      <c r="B75">
        <v>4.7</v>
      </c>
      <c r="C75">
        <v>4.5</v>
      </c>
    </row>
    <row r="76" spans="1:3" ht="12.75">
      <c r="A76" t="s">
        <v>340</v>
      </c>
      <c r="B76">
        <v>4.3</v>
      </c>
      <c r="C76">
        <v>3.6</v>
      </c>
    </row>
    <row r="77" spans="1:3" ht="12.75">
      <c r="A77" t="s">
        <v>341</v>
      </c>
      <c r="B77">
        <v>4.8</v>
      </c>
      <c r="C77">
        <v>3.9</v>
      </c>
    </row>
    <row r="78" spans="1:3" ht="12.75">
      <c r="A78" t="s">
        <v>342</v>
      </c>
      <c r="B78">
        <v>6.2</v>
      </c>
      <c r="C78">
        <v>4.8</v>
      </c>
    </row>
    <row r="79" spans="1:3" ht="12.75">
      <c r="A79" t="s">
        <v>343</v>
      </c>
      <c r="B79">
        <v>6.2</v>
      </c>
      <c r="C79">
        <v>4.6</v>
      </c>
    </row>
    <row r="80" spans="1:3" ht="12.75">
      <c r="A80" t="s">
        <v>344</v>
      </c>
      <c r="B80">
        <v>6.4</v>
      </c>
      <c r="C80">
        <v>4.5</v>
      </c>
    </row>
    <row r="81" spans="1:3" ht="12.75">
      <c r="A81" t="s">
        <v>345</v>
      </c>
      <c r="B81">
        <v>3.9</v>
      </c>
      <c r="C81">
        <v>3.3</v>
      </c>
    </row>
    <row r="82" spans="1:3" ht="12.75">
      <c r="A82" t="s">
        <v>346</v>
      </c>
      <c r="B82">
        <v>3.1</v>
      </c>
      <c r="C82">
        <v>3.3</v>
      </c>
    </row>
    <row r="83" spans="1:3" ht="12.75">
      <c r="A83" t="s">
        <v>347</v>
      </c>
      <c r="B83">
        <v>3.6</v>
      </c>
      <c r="C83">
        <v>4.8</v>
      </c>
    </row>
    <row r="84" spans="1:3" ht="12.75">
      <c r="A84" t="s">
        <v>348</v>
      </c>
      <c r="B84">
        <v>4.9</v>
      </c>
      <c r="C84">
        <v>5.3</v>
      </c>
    </row>
    <row r="85" spans="1:3" ht="12.75">
      <c r="A85" t="s">
        <v>349</v>
      </c>
      <c r="B85">
        <v>6.3</v>
      </c>
      <c r="C85">
        <v>5.8</v>
      </c>
    </row>
    <row r="86" spans="1:3" ht="12.75">
      <c r="A86" t="s">
        <v>350</v>
      </c>
      <c r="B86">
        <v>4.7</v>
      </c>
      <c r="C86">
        <v>4.7</v>
      </c>
    </row>
    <row r="90" ht="12.75">
      <c r="A90" s="11" t="s">
        <v>352</v>
      </c>
    </row>
    <row r="92" ht="12.75">
      <c r="A92" s="35" t="s">
        <v>353</v>
      </c>
    </row>
    <row r="93" spans="1:5" ht="12.75">
      <c r="A93" t="s">
        <v>354</v>
      </c>
      <c r="B93">
        <v>6.7</v>
      </c>
      <c r="D93" s="22" t="s">
        <v>355</v>
      </c>
      <c r="E93" s="22" t="s">
        <v>356</v>
      </c>
    </row>
    <row r="94" spans="1:5" ht="12.75">
      <c r="A94" t="s">
        <v>357</v>
      </c>
      <c r="B94">
        <v>5.8</v>
      </c>
      <c r="D94" s="28">
        <v>9</v>
      </c>
      <c r="E94" s="28">
        <v>9</v>
      </c>
    </row>
    <row r="95" spans="1:5" ht="12.75">
      <c r="A95" t="s">
        <v>358</v>
      </c>
      <c r="B95">
        <v>-1.3</v>
      </c>
      <c r="D95" s="32">
        <v>0</v>
      </c>
      <c r="E95" s="32">
        <v>0</v>
      </c>
    </row>
    <row r="96" spans="1:5" ht="12.75">
      <c r="A96" t="s">
        <v>359</v>
      </c>
      <c r="B96">
        <v>-1.6</v>
      </c>
      <c r="D96" s="28">
        <v>-4</v>
      </c>
      <c r="E96" s="28">
        <v>-4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H1GTH01</dc:creator>
  <cp:keywords/>
  <dc:description/>
  <cp:lastModifiedBy>H1GTH01</cp:lastModifiedBy>
  <dcterms:created xsi:type="dcterms:W3CDTF">2006-04-20T14:26:57Z</dcterms:created>
  <dcterms:modified xsi:type="dcterms:W3CDTF">2006-04-21T19:00:03Z</dcterms:modified>
  <cp:category/>
  <cp:version/>
  <cp:contentType/>
  <cp:contentStatus/>
</cp:coreProperties>
</file>