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ile Info" sheetId="1" r:id="rId1"/>
    <sheet name="README" sheetId="2" r:id="rId2"/>
    <sheet name="Monthly" sheetId="3" r:id="rId3"/>
    <sheet name="Quarterly" sheetId="4" r:id="rId4"/>
    <sheet name="Figure 1" sheetId="5" r:id="rId5"/>
    <sheet name="Figure 2" sheetId="6" r:id="rId6"/>
  </sheets>
  <definedNames/>
  <calcPr fullCalcOnLoad="1"/>
</workbook>
</file>

<file path=xl/sharedStrings.xml><?xml version="1.0" encoding="utf-8"?>
<sst xmlns="http://schemas.openxmlformats.org/spreadsheetml/2006/main" count="144" uniqueCount="72">
  <si>
    <t>My Data List: taylor rule</t>
  </si>
  <si>
    <t>Data Updated: 2005-09-29</t>
  </si>
  <si>
    <t>FRED (Federal Reserve Economic Data)</t>
  </si>
  <si>
    <t>Link: http://research.stlouisfed.org/fred2</t>
  </si>
  <si>
    <t>Economic Research Division</t>
  </si>
  <si>
    <t>Federal Reserve Bank of St. Louis</t>
  </si>
  <si>
    <t>Title:</t>
  </si>
  <si>
    <t>Effective Federal Funds Rate</t>
  </si>
  <si>
    <t>Series ID:</t>
  </si>
  <si>
    <t>FEDFUNDS</t>
  </si>
  <si>
    <t>Source:</t>
  </si>
  <si>
    <t>Board of Governors of the Federal Reserve System</t>
  </si>
  <si>
    <t>Release:</t>
  </si>
  <si>
    <t>H.15 Selected Interest Rates</t>
  </si>
  <si>
    <t>Seasonal Adjustment:</t>
  </si>
  <si>
    <t>Not Applicable</t>
  </si>
  <si>
    <t>Frequency:</t>
  </si>
  <si>
    <t>Monthly</t>
  </si>
  <si>
    <t>Period Description:</t>
  </si>
  <si>
    <t/>
  </si>
  <si>
    <t>Units:</t>
  </si>
  <si>
    <t>Percent</t>
  </si>
  <si>
    <t>Date Range:</t>
  </si>
  <si>
    <t>1954-07-01 to 2005-08-01</t>
  </si>
  <si>
    <t>Last Updated:</t>
  </si>
  <si>
    <t>2005-09-06 9:51 AM CT</t>
  </si>
  <si>
    <t>Notes:</t>
  </si>
  <si>
    <t>Averages of Daily Figures</t>
  </si>
  <si>
    <t>Gross Domestic Product, 1 Decimal</t>
  </si>
  <si>
    <t>GDP</t>
  </si>
  <si>
    <t>U.S. Department of Commerce: Bureau of Economic Analysis</t>
  </si>
  <si>
    <t>Gross Domestic Product</t>
  </si>
  <si>
    <t>Seasonally Adjusted Annual Rate</t>
  </si>
  <si>
    <t>Quarterly</t>
  </si>
  <si>
    <t>Billions of Dollars</t>
  </si>
  <si>
    <t>1947-01-01 to 2005-04-01</t>
  </si>
  <si>
    <t>2005-09-29 10:35 AM CT</t>
  </si>
  <si>
    <t>A Guide to the National Income and Product Accounts of the United</t>
  </si>
  <si>
    <t>States (NIPA) - (http://www.bea.doc.gov/bea/an/nipaguid.pdf)</t>
  </si>
  <si>
    <t>Real Gross Domestic Product, 1 Decimal</t>
  </si>
  <si>
    <t>GDPC1</t>
  </si>
  <si>
    <t>Billions of Chained 2000 Dollars</t>
  </si>
  <si>
    <t>2005-09-29 10:37 AM CT</t>
  </si>
  <si>
    <t>Real Potential Gross Domestic Product</t>
  </si>
  <si>
    <t>GDPPOT</t>
  </si>
  <si>
    <t>U.S. Congress: Congressional Budget Office</t>
  </si>
  <si>
    <t>Budget and Economic Outlook</t>
  </si>
  <si>
    <t>1949-01-01 to 2015-10-01</t>
  </si>
  <si>
    <t>2005-09-01 12:07 PM CT</t>
  </si>
  <si>
    <t>Personal Consumption Expenditures: Chain-type Price Index Less Food and Energy</t>
  </si>
  <si>
    <t>JCXFE</t>
  </si>
  <si>
    <t>Seasonally Adjusted</t>
  </si>
  <si>
    <t>Index 2000=100</t>
  </si>
  <si>
    <t>1959-01-01 to 2005-04-01</t>
  </si>
  <si>
    <t>2005-09-29 10:38 AM CT</t>
  </si>
  <si>
    <t>Effective Federal Funds Rate, Percent, Monthly, Not Applicable</t>
  </si>
  <si>
    <t>DATE</t>
  </si>
  <si>
    <t>Gross Domestic Product, 1 Decimal, Billions of Dollars, Quarterly, Seasonally Adjusted Annual Rate</t>
  </si>
  <si>
    <t>Real Gross Domestic Product, 1 Decimal, Billions of Chained 2000 Dollars, Quarterly, Seasonally Adjusted Annual Rate</t>
  </si>
  <si>
    <t>Real Potential Gross Domestic Product, Billions of Chained 2000 Dollars, Quarterly, Not Applicable</t>
  </si>
  <si>
    <t>Personal Consumption Expenditures: Chain-type Price Index Less Food and Energy, Index 2000=100, Quarterly, Seasonally Adjusted</t>
  </si>
  <si>
    <t xml:space="preserve"> </t>
  </si>
  <si>
    <t>Federal Funds Rate</t>
  </si>
  <si>
    <t>Taylor Rule - Core PCE</t>
  </si>
  <si>
    <t>Taylor Rule - PCE</t>
  </si>
  <si>
    <t>Figure 2</t>
  </si>
  <si>
    <t>The Fed's Monetary Policy Rule</t>
  </si>
  <si>
    <t>William Poole</t>
  </si>
  <si>
    <t>Federal Reserve Bank of St. Louis Review, January-February 2006, 88(1)</t>
  </si>
  <si>
    <t>This article was originally presented as a speech at the Cato Institute, Washington, D.C., October 14, 2005.</t>
  </si>
  <si>
    <t>This file contains the data for figures 1 and 2</t>
  </si>
  <si>
    <t>Figure 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</si>
</sst>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2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2" borderId="0" xfId="0" applyFill="1" applyAlignment="1">
      <alignment/>
    </xf>
    <xf numFmtId="0" fontId="6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0" xfId="0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Figure 1: Greenspan Years:
Funds Rate and Taylor Rules (p* = 1.5, r* = 2.0)
a= 1.5, b = .5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Quarterly!$F$2</c:f>
              <c:strCache>
                <c:ptCount val="1"/>
                <c:pt idx="0">
                  <c:v>Federal Funds Rate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Quarterly!$A$164:$A$236</c:f>
              <c:strCache>
                <c:ptCount val="73"/>
                <c:pt idx="0">
                  <c:v>31868</c:v>
                </c:pt>
                <c:pt idx="1">
                  <c:v>31959</c:v>
                </c:pt>
                <c:pt idx="2">
                  <c:v>32051</c:v>
                </c:pt>
                <c:pt idx="3">
                  <c:v>32143</c:v>
                </c:pt>
                <c:pt idx="4">
                  <c:v>32234</c:v>
                </c:pt>
                <c:pt idx="5">
                  <c:v>32325</c:v>
                </c:pt>
                <c:pt idx="6">
                  <c:v>32417</c:v>
                </c:pt>
                <c:pt idx="7">
                  <c:v>32509</c:v>
                </c:pt>
                <c:pt idx="8">
                  <c:v>32599</c:v>
                </c:pt>
                <c:pt idx="9">
                  <c:v>32690</c:v>
                </c:pt>
                <c:pt idx="10">
                  <c:v>32782</c:v>
                </c:pt>
                <c:pt idx="11">
                  <c:v>32874</c:v>
                </c:pt>
                <c:pt idx="12">
                  <c:v>32964</c:v>
                </c:pt>
                <c:pt idx="13">
                  <c:v>33055</c:v>
                </c:pt>
                <c:pt idx="14">
                  <c:v>33147</c:v>
                </c:pt>
                <c:pt idx="15">
                  <c:v>33239</c:v>
                </c:pt>
                <c:pt idx="16">
                  <c:v>33329</c:v>
                </c:pt>
                <c:pt idx="17">
                  <c:v>33420</c:v>
                </c:pt>
                <c:pt idx="18">
                  <c:v>33512</c:v>
                </c:pt>
                <c:pt idx="19">
                  <c:v>33604</c:v>
                </c:pt>
                <c:pt idx="20">
                  <c:v>33695</c:v>
                </c:pt>
                <c:pt idx="21">
                  <c:v>33786</c:v>
                </c:pt>
                <c:pt idx="22">
                  <c:v>33878</c:v>
                </c:pt>
                <c:pt idx="23">
                  <c:v>33970</c:v>
                </c:pt>
                <c:pt idx="24">
                  <c:v>34060</c:v>
                </c:pt>
                <c:pt idx="25">
                  <c:v>34151</c:v>
                </c:pt>
                <c:pt idx="26">
                  <c:v>34243</c:v>
                </c:pt>
                <c:pt idx="27">
                  <c:v>34335</c:v>
                </c:pt>
                <c:pt idx="28">
                  <c:v>34425</c:v>
                </c:pt>
                <c:pt idx="29">
                  <c:v>34516</c:v>
                </c:pt>
                <c:pt idx="30">
                  <c:v>34608</c:v>
                </c:pt>
                <c:pt idx="31">
                  <c:v>34700</c:v>
                </c:pt>
                <c:pt idx="32">
                  <c:v>34790</c:v>
                </c:pt>
                <c:pt idx="33">
                  <c:v>34881</c:v>
                </c:pt>
                <c:pt idx="34">
                  <c:v>34973</c:v>
                </c:pt>
                <c:pt idx="35">
                  <c:v>35065</c:v>
                </c:pt>
                <c:pt idx="36">
                  <c:v>35156</c:v>
                </c:pt>
                <c:pt idx="37">
                  <c:v>35247</c:v>
                </c:pt>
                <c:pt idx="38">
                  <c:v>35339</c:v>
                </c:pt>
                <c:pt idx="39">
                  <c:v>35431</c:v>
                </c:pt>
                <c:pt idx="40">
                  <c:v>35521</c:v>
                </c:pt>
                <c:pt idx="41">
                  <c:v>35612</c:v>
                </c:pt>
                <c:pt idx="42">
                  <c:v>35704</c:v>
                </c:pt>
                <c:pt idx="43">
                  <c:v>35796</c:v>
                </c:pt>
                <c:pt idx="44">
                  <c:v>35886</c:v>
                </c:pt>
                <c:pt idx="45">
                  <c:v>35977</c:v>
                </c:pt>
                <c:pt idx="46">
                  <c:v>36069</c:v>
                </c:pt>
                <c:pt idx="47">
                  <c:v>36161</c:v>
                </c:pt>
                <c:pt idx="48">
                  <c:v>36251</c:v>
                </c:pt>
                <c:pt idx="49">
                  <c:v>36342</c:v>
                </c:pt>
                <c:pt idx="50">
                  <c:v>36434</c:v>
                </c:pt>
                <c:pt idx="51">
                  <c:v>36526</c:v>
                </c:pt>
                <c:pt idx="52">
                  <c:v>36617</c:v>
                </c:pt>
                <c:pt idx="53">
                  <c:v>36708</c:v>
                </c:pt>
                <c:pt idx="54">
                  <c:v>36800</c:v>
                </c:pt>
                <c:pt idx="55">
                  <c:v>36892</c:v>
                </c:pt>
                <c:pt idx="56">
                  <c:v>36982</c:v>
                </c:pt>
                <c:pt idx="57">
                  <c:v>37073</c:v>
                </c:pt>
                <c:pt idx="58">
                  <c:v>37165</c:v>
                </c:pt>
                <c:pt idx="59">
                  <c:v>37257</c:v>
                </c:pt>
                <c:pt idx="60">
                  <c:v>37347</c:v>
                </c:pt>
                <c:pt idx="61">
                  <c:v>37438</c:v>
                </c:pt>
                <c:pt idx="62">
                  <c:v>37530</c:v>
                </c:pt>
                <c:pt idx="63">
                  <c:v>37622</c:v>
                </c:pt>
                <c:pt idx="64">
                  <c:v>37712</c:v>
                </c:pt>
                <c:pt idx="65">
                  <c:v>37803</c:v>
                </c:pt>
                <c:pt idx="66">
                  <c:v>37895</c:v>
                </c:pt>
                <c:pt idx="67">
                  <c:v>37987</c:v>
                </c:pt>
                <c:pt idx="68">
                  <c:v>38078</c:v>
                </c:pt>
                <c:pt idx="69">
                  <c:v>38169</c:v>
                </c:pt>
                <c:pt idx="70">
                  <c:v>38261</c:v>
                </c:pt>
                <c:pt idx="71">
                  <c:v>38353</c:v>
                </c:pt>
                <c:pt idx="72">
                  <c:v>38443</c:v>
                </c:pt>
              </c:strCache>
            </c:strRef>
          </c:cat>
          <c:val>
            <c:numRef>
              <c:f>Quarterly!$F$164:$F$236</c:f>
              <c:numCache>
                <c:ptCount val="73"/>
                <c:pt idx="0">
                  <c:v>6.6499999999999995</c:v>
                </c:pt>
                <c:pt idx="1">
                  <c:v>6.843333333333334</c:v>
                </c:pt>
                <c:pt idx="2">
                  <c:v>6.916666666666667</c:v>
                </c:pt>
                <c:pt idx="3">
                  <c:v>6.663333333333334</c:v>
                </c:pt>
                <c:pt idx="4">
                  <c:v>7.156666666666666</c:v>
                </c:pt>
                <c:pt idx="5">
                  <c:v>7.983333333333333</c:v>
                </c:pt>
                <c:pt idx="6">
                  <c:v>8.469999999999999</c:v>
                </c:pt>
                <c:pt idx="7">
                  <c:v>9.443333333333333</c:v>
                </c:pt>
                <c:pt idx="8">
                  <c:v>9.726666666666667</c:v>
                </c:pt>
                <c:pt idx="9">
                  <c:v>9.083333333333334</c:v>
                </c:pt>
                <c:pt idx="10">
                  <c:v>8.613333333333333</c:v>
                </c:pt>
                <c:pt idx="11">
                  <c:v>8.25</c:v>
                </c:pt>
                <c:pt idx="12">
                  <c:v>8.243333333333332</c:v>
                </c:pt>
                <c:pt idx="13">
                  <c:v>8.16</c:v>
                </c:pt>
                <c:pt idx="14">
                  <c:v>7.743333333333332</c:v>
                </c:pt>
                <c:pt idx="15">
                  <c:v>6.426666666666667</c:v>
                </c:pt>
                <c:pt idx="16">
                  <c:v>5.863333333333334</c:v>
                </c:pt>
                <c:pt idx="17">
                  <c:v>5.6433333333333335</c:v>
                </c:pt>
                <c:pt idx="18">
                  <c:v>4.816666666666666</c:v>
                </c:pt>
                <c:pt idx="19">
                  <c:v>4.023333333333333</c:v>
                </c:pt>
                <c:pt idx="20">
                  <c:v>3.7699999999999996</c:v>
                </c:pt>
                <c:pt idx="21">
                  <c:v>3.2566666666666664</c:v>
                </c:pt>
                <c:pt idx="22">
                  <c:v>3.0366666666666666</c:v>
                </c:pt>
                <c:pt idx="23">
                  <c:v>3.0399999999999996</c:v>
                </c:pt>
                <c:pt idx="24">
                  <c:v>3</c:v>
                </c:pt>
                <c:pt idx="25">
                  <c:v>3.06</c:v>
                </c:pt>
                <c:pt idx="26">
                  <c:v>2.9899999999999998</c:v>
                </c:pt>
                <c:pt idx="27">
                  <c:v>3.2133333333333334</c:v>
                </c:pt>
                <c:pt idx="28">
                  <c:v>3.94</c:v>
                </c:pt>
                <c:pt idx="29">
                  <c:v>4.486666666666667</c:v>
                </c:pt>
                <c:pt idx="30">
                  <c:v>5.166666666666667</c:v>
                </c:pt>
                <c:pt idx="31">
                  <c:v>5.81</c:v>
                </c:pt>
                <c:pt idx="32">
                  <c:v>6.02</c:v>
                </c:pt>
                <c:pt idx="33">
                  <c:v>5.796666666666667</c:v>
                </c:pt>
                <c:pt idx="34">
                  <c:v>5.719999999999999</c:v>
                </c:pt>
                <c:pt idx="35">
                  <c:v>5.363333333333333</c:v>
                </c:pt>
                <c:pt idx="36">
                  <c:v>5.243333333333333</c:v>
                </c:pt>
                <c:pt idx="37">
                  <c:v>5.3066666666666675</c:v>
                </c:pt>
                <c:pt idx="38">
                  <c:v>5.28</c:v>
                </c:pt>
                <c:pt idx="39">
                  <c:v>5.276666666666667</c:v>
                </c:pt>
                <c:pt idx="40">
                  <c:v>5.523333333333333</c:v>
                </c:pt>
                <c:pt idx="41">
                  <c:v>5.533333333333332</c:v>
                </c:pt>
                <c:pt idx="42">
                  <c:v>5.506666666666667</c:v>
                </c:pt>
                <c:pt idx="43">
                  <c:v>5.5200000000000005</c:v>
                </c:pt>
                <c:pt idx="44">
                  <c:v>5.5</c:v>
                </c:pt>
                <c:pt idx="45">
                  <c:v>5.533333333333334</c:v>
                </c:pt>
                <c:pt idx="46">
                  <c:v>4.86</c:v>
                </c:pt>
                <c:pt idx="47">
                  <c:v>4.733333333333333</c:v>
                </c:pt>
                <c:pt idx="48">
                  <c:v>4.746666666666667</c:v>
                </c:pt>
                <c:pt idx="49">
                  <c:v>5.093333333333334</c:v>
                </c:pt>
                <c:pt idx="50">
                  <c:v>5.3066666666666675</c:v>
                </c:pt>
                <c:pt idx="51">
                  <c:v>5.676666666666667</c:v>
                </c:pt>
                <c:pt idx="52">
                  <c:v>6.273333333333333</c:v>
                </c:pt>
                <c:pt idx="53">
                  <c:v>6.52</c:v>
                </c:pt>
                <c:pt idx="54">
                  <c:v>6.473333333333334</c:v>
                </c:pt>
                <c:pt idx="55">
                  <c:v>5.593333333333334</c:v>
                </c:pt>
                <c:pt idx="56">
                  <c:v>4.326666666666667</c:v>
                </c:pt>
                <c:pt idx="57">
                  <c:v>3.4966666666666666</c:v>
                </c:pt>
                <c:pt idx="58">
                  <c:v>2.1333333333333333</c:v>
                </c:pt>
                <c:pt idx="59">
                  <c:v>1.7333333333333332</c:v>
                </c:pt>
                <c:pt idx="60">
                  <c:v>1.75</c:v>
                </c:pt>
                <c:pt idx="61">
                  <c:v>1.74</c:v>
                </c:pt>
                <c:pt idx="62">
                  <c:v>1.4433333333333334</c:v>
                </c:pt>
                <c:pt idx="63">
                  <c:v>1.25</c:v>
                </c:pt>
                <c:pt idx="64">
                  <c:v>1.2466666666666668</c:v>
                </c:pt>
                <c:pt idx="65">
                  <c:v>1.0166666666666666</c:v>
                </c:pt>
                <c:pt idx="66">
                  <c:v>0.9966666666666666</c:v>
                </c:pt>
                <c:pt idx="67">
                  <c:v>1.0033333333333332</c:v>
                </c:pt>
                <c:pt idx="68">
                  <c:v>1.01</c:v>
                </c:pt>
                <c:pt idx="69">
                  <c:v>1.4333333333333333</c:v>
                </c:pt>
                <c:pt idx="70">
                  <c:v>1.95</c:v>
                </c:pt>
                <c:pt idx="71">
                  <c:v>2.4699999999999998</c:v>
                </c:pt>
                <c:pt idx="72">
                  <c:v>2.9433333333333334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Quarterly!$I$2</c:f>
              <c:strCache>
                <c:ptCount val="1"/>
                <c:pt idx="0">
                  <c:v>Taylor Rule - Core PCE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Quarterly!$A$164:$A$236</c:f>
              <c:strCache>
                <c:ptCount val="73"/>
                <c:pt idx="0">
                  <c:v>31868</c:v>
                </c:pt>
                <c:pt idx="1">
                  <c:v>31959</c:v>
                </c:pt>
                <c:pt idx="2">
                  <c:v>32051</c:v>
                </c:pt>
                <c:pt idx="3">
                  <c:v>32143</c:v>
                </c:pt>
                <c:pt idx="4">
                  <c:v>32234</c:v>
                </c:pt>
                <c:pt idx="5">
                  <c:v>32325</c:v>
                </c:pt>
                <c:pt idx="6">
                  <c:v>32417</c:v>
                </c:pt>
                <c:pt idx="7">
                  <c:v>32509</c:v>
                </c:pt>
                <c:pt idx="8">
                  <c:v>32599</c:v>
                </c:pt>
                <c:pt idx="9">
                  <c:v>32690</c:v>
                </c:pt>
                <c:pt idx="10">
                  <c:v>32782</c:v>
                </c:pt>
                <c:pt idx="11">
                  <c:v>32874</c:v>
                </c:pt>
                <c:pt idx="12">
                  <c:v>32964</c:v>
                </c:pt>
                <c:pt idx="13">
                  <c:v>33055</c:v>
                </c:pt>
                <c:pt idx="14">
                  <c:v>33147</c:v>
                </c:pt>
                <c:pt idx="15">
                  <c:v>33239</c:v>
                </c:pt>
                <c:pt idx="16">
                  <c:v>33329</c:v>
                </c:pt>
                <c:pt idx="17">
                  <c:v>33420</c:v>
                </c:pt>
                <c:pt idx="18">
                  <c:v>33512</c:v>
                </c:pt>
                <c:pt idx="19">
                  <c:v>33604</c:v>
                </c:pt>
                <c:pt idx="20">
                  <c:v>33695</c:v>
                </c:pt>
                <c:pt idx="21">
                  <c:v>33786</c:v>
                </c:pt>
                <c:pt idx="22">
                  <c:v>33878</c:v>
                </c:pt>
                <c:pt idx="23">
                  <c:v>33970</c:v>
                </c:pt>
                <c:pt idx="24">
                  <c:v>34060</c:v>
                </c:pt>
                <c:pt idx="25">
                  <c:v>34151</c:v>
                </c:pt>
                <c:pt idx="26">
                  <c:v>34243</c:v>
                </c:pt>
                <c:pt idx="27">
                  <c:v>34335</c:v>
                </c:pt>
                <c:pt idx="28">
                  <c:v>34425</c:v>
                </c:pt>
                <c:pt idx="29">
                  <c:v>34516</c:v>
                </c:pt>
                <c:pt idx="30">
                  <c:v>34608</c:v>
                </c:pt>
                <c:pt idx="31">
                  <c:v>34700</c:v>
                </c:pt>
                <c:pt idx="32">
                  <c:v>34790</c:v>
                </c:pt>
                <c:pt idx="33">
                  <c:v>34881</c:v>
                </c:pt>
                <c:pt idx="34">
                  <c:v>34973</c:v>
                </c:pt>
                <c:pt idx="35">
                  <c:v>35065</c:v>
                </c:pt>
                <c:pt idx="36">
                  <c:v>35156</c:v>
                </c:pt>
                <c:pt idx="37">
                  <c:v>35247</c:v>
                </c:pt>
                <c:pt idx="38">
                  <c:v>35339</c:v>
                </c:pt>
                <c:pt idx="39">
                  <c:v>35431</c:v>
                </c:pt>
                <c:pt idx="40">
                  <c:v>35521</c:v>
                </c:pt>
                <c:pt idx="41">
                  <c:v>35612</c:v>
                </c:pt>
                <c:pt idx="42">
                  <c:v>35704</c:v>
                </c:pt>
                <c:pt idx="43">
                  <c:v>35796</c:v>
                </c:pt>
                <c:pt idx="44">
                  <c:v>35886</c:v>
                </c:pt>
                <c:pt idx="45">
                  <c:v>35977</c:v>
                </c:pt>
                <c:pt idx="46">
                  <c:v>36069</c:v>
                </c:pt>
                <c:pt idx="47">
                  <c:v>36161</c:v>
                </c:pt>
                <c:pt idx="48">
                  <c:v>36251</c:v>
                </c:pt>
                <c:pt idx="49">
                  <c:v>36342</c:v>
                </c:pt>
                <c:pt idx="50">
                  <c:v>36434</c:v>
                </c:pt>
                <c:pt idx="51">
                  <c:v>36526</c:v>
                </c:pt>
                <c:pt idx="52">
                  <c:v>36617</c:v>
                </c:pt>
                <c:pt idx="53">
                  <c:v>36708</c:v>
                </c:pt>
                <c:pt idx="54">
                  <c:v>36800</c:v>
                </c:pt>
                <c:pt idx="55">
                  <c:v>36892</c:v>
                </c:pt>
                <c:pt idx="56">
                  <c:v>36982</c:v>
                </c:pt>
                <c:pt idx="57">
                  <c:v>37073</c:v>
                </c:pt>
                <c:pt idx="58">
                  <c:v>37165</c:v>
                </c:pt>
                <c:pt idx="59">
                  <c:v>37257</c:v>
                </c:pt>
                <c:pt idx="60">
                  <c:v>37347</c:v>
                </c:pt>
                <c:pt idx="61">
                  <c:v>37438</c:v>
                </c:pt>
                <c:pt idx="62">
                  <c:v>37530</c:v>
                </c:pt>
                <c:pt idx="63">
                  <c:v>37622</c:v>
                </c:pt>
                <c:pt idx="64">
                  <c:v>37712</c:v>
                </c:pt>
                <c:pt idx="65">
                  <c:v>37803</c:v>
                </c:pt>
                <c:pt idx="66">
                  <c:v>37895</c:v>
                </c:pt>
                <c:pt idx="67">
                  <c:v>37987</c:v>
                </c:pt>
                <c:pt idx="68">
                  <c:v>38078</c:v>
                </c:pt>
                <c:pt idx="69">
                  <c:v>38169</c:v>
                </c:pt>
                <c:pt idx="70">
                  <c:v>38261</c:v>
                </c:pt>
                <c:pt idx="71">
                  <c:v>38353</c:v>
                </c:pt>
                <c:pt idx="72">
                  <c:v>38443</c:v>
                </c:pt>
              </c:strCache>
            </c:strRef>
          </c:cat>
          <c:val>
            <c:numRef>
              <c:f>Quarterly!$I$164:$I$236</c:f>
              <c:numCache>
                <c:ptCount val="73"/>
                <c:pt idx="0">
                  <c:v>6.171918589511246</c:v>
                </c:pt>
                <c:pt idx="1">
                  <c:v>6.32162630508455</c:v>
                </c:pt>
                <c:pt idx="2">
                  <c:v>6.4315524037972915</c:v>
                </c:pt>
                <c:pt idx="3">
                  <c:v>6.992028734661995</c:v>
                </c:pt>
                <c:pt idx="4">
                  <c:v>7.158558507231381</c:v>
                </c:pt>
                <c:pt idx="5">
                  <c:v>7.9433656782584805</c:v>
                </c:pt>
                <c:pt idx="6">
                  <c:v>7.98638078518516</c:v>
                </c:pt>
                <c:pt idx="7">
                  <c:v>8.368520770238053</c:v>
                </c:pt>
                <c:pt idx="8">
                  <c:v>8.626517060530713</c:v>
                </c:pt>
                <c:pt idx="9">
                  <c:v>8.024201360472983</c:v>
                </c:pt>
                <c:pt idx="10">
                  <c:v>7.529513490841722</c:v>
                </c:pt>
                <c:pt idx="11">
                  <c:v>7.110497368619884</c:v>
                </c:pt>
                <c:pt idx="12">
                  <c:v>7.387137917295529</c:v>
                </c:pt>
                <c:pt idx="13">
                  <c:v>7.866687675368427</c:v>
                </c:pt>
                <c:pt idx="14">
                  <c:v>7.863361149671366</c:v>
                </c:pt>
                <c:pt idx="15">
                  <c:v>6.945473964765507</c:v>
                </c:pt>
                <c:pt idx="16">
                  <c:v>6.292099855651182</c:v>
                </c:pt>
                <c:pt idx="17">
                  <c:v>5.468951955258251</c:v>
                </c:pt>
                <c:pt idx="18">
                  <c:v>5.301390620176603</c:v>
                </c:pt>
                <c:pt idx="19">
                  <c:v>5.35567277457344</c:v>
                </c:pt>
                <c:pt idx="20">
                  <c:v>5.310161195041692</c:v>
                </c:pt>
                <c:pt idx="21">
                  <c:v>5.385511079512556</c:v>
                </c:pt>
                <c:pt idx="22">
                  <c:v>5.19323097351144</c:v>
                </c:pt>
                <c:pt idx="23">
                  <c:v>5.066305039558214</c:v>
                </c:pt>
                <c:pt idx="24">
                  <c:v>4.250997764310802</c:v>
                </c:pt>
                <c:pt idx="25">
                  <c:v>4.254119643001056</c:v>
                </c:pt>
                <c:pt idx="26">
                  <c:v>3.8340078155787767</c:v>
                </c:pt>
                <c:pt idx="27">
                  <c:v>3.870163772171949</c:v>
                </c:pt>
                <c:pt idx="28">
                  <c:v>3.908492386403824</c:v>
                </c:pt>
                <c:pt idx="29">
                  <c:v>4.104286608529115</c:v>
                </c:pt>
                <c:pt idx="30">
                  <c:v>4.527333496848849</c:v>
                </c:pt>
                <c:pt idx="31">
                  <c:v>4.763351292206897</c:v>
                </c:pt>
                <c:pt idx="32">
                  <c:v>4.560059041442441</c:v>
                </c:pt>
                <c:pt idx="33">
                  <c:v>4.1214388714404295</c:v>
                </c:pt>
                <c:pt idx="34">
                  <c:v>3.7278496835972064</c:v>
                </c:pt>
                <c:pt idx="35">
                  <c:v>3.726074275608513</c:v>
                </c:pt>
                <c:pt idx="36">
                  <c:v>3.6344130977279003</c:v>
                </c:pt>
                <c:pt idx="37">
                  <c:v>3.870298460777492</c:v>
                </c:pt>
                <c:pt idx="38">
                  <c:v>3.7716381772092458</c:v>
                </c:pt>
                <c:pt idx="39">
                  <c:v>4.036295929248414</c:v>
                </c:pt>
                <c:pt idx="40">
                  <c:v>3.887032860753894</c:v>
                </c:pt>
                <c:pt idx="41">
                  <c:v>4.267494440642742</c:v>
                </c:pt>
                <c:pt idx="42">
                  <c:v>4.177304618443548</c:v>
                </c:pt>
                <c:pt idx="43">
                  <c:v>3.8013403411181086</c:v>
                </c:pt>
                <c:pt idx="44">
                  <c:v>3.8842917393759677</c:v>
                </c:pt>
                <c:pt idx="45">
                  <c:v>3.527189835250885</c:v>
                </c:pt>
                <c:pt idx="46">
                  <c:v>3.890655797517487</c:v>
                </c:pt>
                <c:pt idx="47">
                  <c:v>4.375932588650553</c:v>
                </c:pt>
                <c:pt idx="48">
                  <c:v>4.274874421118984</c:v>
                </c:pt>
                <c:pt idx="49">
                  <c:v>4.443997889241096</c:v>
                </c:pt>
                <c:pt idx="50">
                  <c:v>4.545199705731902</c:v>
                </c:pt>
                <c:pt idx="51">
                  <c:v>5.011551544827213</c:v>
                </c:pt>
                <c:pt idx="52">
                  <c:v>5.119589550718096</c:v>
                </c:pt>
                <c:pt idx="53">
                  <c:v>5.271218373780244</c:v>
                </c:pt>
                <c:pt idx="54">
                  <c:v>4.566384804564363</c:v>
                </c:pt>
                <c:pt idx="55">
                  <c:v>4.24415852979191</c:v>
                </c:pt>
                <c:pt idx="56">
                  <c:v>3.8697534911655147</c:v>
                </c:pt>
                <c:pt idx="57">
                  <c:v>3.869775970806079</c:v>
                </c:pt>
                <c:pt idx="58">
                  <c:v>3.450752818909917</c:v>
                </c:pt>
                <c:pt idx="59">
                  <c:v>3.612037584180862</c:v>
                </c:pt>
                <c:pt idx="60">
                  <c:v>2.955422869187403</c:v>
                </c:pt>
                <c:pt idx="61">
                  <c:v>2.732745391327567</c:v>
                </c:pt>
                <c:pt idx="62">
                  <c:v>2.775730440235718</c:v>
                </c:pt>
                <c:pt idx="63">
                  <c:v>1.9006345569589764</c:v>
                </c:pt>
                <c:pt idx="64">
                  <c:v>1.6662803845572762</c:v>
                </c:pt>
                <c:pt idx="65">
                  <c:v>1.4292638979092134</c:v>
                </c:pt>
                <c:pt idx="66">
                  <c:v>1.799256891122393</c:v>
                </c:pt>
                <c:pt idx="67">
                  <c:v>1.9142065810446196</c:v>
                </c:pt>
                <c:pt idx="68">
                  <c:v>2.62393476740398</c:v>
                </c:pt>
                <c:pt idx="69">
                  <c:v>3.196347432028803</c:v>
                </c:pt>
                <c:pt idx="70">
                  <c:v>3.2764334642839317</c:v>
                </c:pt>
                <c:pt idx="71">
                  <c:v>3.6504299158971922</c:v>
                </c:pt>
                <c:pt idx="72">
                  <c:v>3.622278745883057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Quarterly!$M$2</c:f>
              <c:strCache>
                <c:ptCount val="1"/>
                <c:pt idx="0">
                  <c:v>Taylor Rule - PCE</c:v>
                </c:pt>
              </c:strCache>
            </c:strRef>
          </c:tx>
          <c:spPr>
            <a:ln w="25400">
              <a:solidFill>
                <a:srgbClr val="008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Quarterly!$M$164:$M$236</c:f>
              <c:numCache>
                <c:ptCount val="73"/>
                <c:pt idx="0">
                  <c:v>4.721832076039141</c:v>
                </c:pt>
                <c:pt idx="1">
                  <c:v>6.068915606258215</c:v>
                </c:pt>
                <c:pt idx="2">
                  <c:v>6.528339362583244</c:v>
                </c:pt>
                <c:pt idx="3">
                  <c:v>7.2071889192813785</c:v>
                </c:pt>
                <c:pt idx="4">
                  <c:v>6.676339384984032</c:v>
                </c:pt>
                <c:pt idx="5">
                  <c:v>7.291597173484036</c:v>
                </c:pt>
                <c:pt idx="6">
                  <c:v>7.436524846635775</c:v>
                </c:pt>
                <c:pt idx="7">
                  <c:v>7.90569889584317</c:v>
                </c:pt>
                <c:pt idx="8">
                  <c:v>8.511160579572703</c:v>
                </c:pt>
                <c:pt idx="9">
                  <c:v>8.758342201172916</c:v>
                </c:pt>
                <c:pt idx="10">
                  <c:v>7.917917337274155</c:v>
                </c:pt>
                <c:pt idx="11">
                  <c:v>7.460674839558061</c:v>
                </c:pt>
                <c:pt idx="12">
                  <c:v>8.112672555113672</c:v>
                </c:pt>
                <c:pt idx="13">
                  <c:v>7.554095567560797</c:v>
                </c:pt>
                <c:pt idx="14">
                  <c:v>8.13275510639681</c:v>
                </c:pt>
                <c:pt idx="15">
                  <c:v>8.109325388419347</c:v>
                </c:pt>
                <c:pt idx="16">
                  <c:v>6.440602376905918</c:v>
                </c:pt>
                <c:pt idx="17">
                  <c:v>5.659411071941006</c:v>
                </c:pt>
                <c:pt idx="18">
                  <c:v>4.764116589219615</c:v>
                </c:pt>
                <c:pt idx="19">
                  <c:v>3.942521395712172</c:v>
                </c:pt>
                <c:pt idx="20">
                  <c:v>4.178248326564638</c:v>
                </c:pt>
                <c:pt idx="21">
                  <c:v>4.472244037775203</c:v>
                </c:pt>
                <c:pt idx="22">
                  <c:v>4.632757722314978</c:v>
                </c:pt>
                <c:pt idx="23">
                  <c:v>4.619772580356411</c:v>
                </c:pt>
                <c:pt idx="24">
                  <c:v>3.9806505165757056</c:v>
                </c:pt>
                <c:pt idx="25">
                  <c:v>3.9217920114639613</c:v>
                </c:pt>
                <c:pt idx="26">
                  <c:v>3.326372918883341</c:v>
                </c:pt>
                <c:pt idx="27">
                  <c:v>3.512618922491634</c:v>
                </c:pt>
                <c:pt idx="28">
                  <c:v>3.5056235222810606</c:v>
                </c:pt>
                <c:pt idx="29">
                  <c:v>3.667923818692587</c:v>
                </c:pt>
                <c:pt idx="30">
                  <c:v>4.412671131463724</c:v>
                </c:pt>
                <c:pt idx="31">
                  <c:v>4.5229538996299485</c:v>
                </c:pt>
                <c:pt idx="32">
                  <c:v>4.435420844149891</c:v>
                </c:pt>
                <c:pt idx="33">
                  <c:v>4.177996940399407</c:v>
                </c:pt>
                <c:pt idx="34">
                  <c:v>3.53252561672863</c:v>
                </c:pt>
                <c:pt idx="35">
                  <c:v>3.486885877892663</c:v>
                </c:pt>
                <c:pt idx="36">
                  <c:v>3.670368392128778</c:v>
                </c:pt>
                <c:pt idx="37">
                  <c:v>4.232952319332891</c:v>
                </c:pt>
                <c:pt idx="38">
                  <c:v>4.223507387351669</c:v>
                </c:pt>
                <c:pt idx="39">
                  <c:v>4.784273266698463</c:v>
                </c:pt>
                <c:pt idx="40">
                  <c:v>4.518478915024957</c:v>
                </c:pt>
                <c:pt idx="41">
                  <c:v>4.191543136228675</c:v>
                </c:pt>
                <c:pt idx="42">
                  <c:v>4.202410693296945</c:v>
                </c:pt>
                <c:pt idx="43">
                  <c:v>3.6489297033632546</c:v>
                </c:pt>
                <c:pt idx="44">
                  <c:v>3.207861736710673</c:v>
                </c:pt>
                <c:pt idx="45">
                  <c:v>3.072326535521043</c:v>
                </c:pt>
                <c:pt idx="46">
                  <c:v>3.2976170780303296</c:v>
                </c:pt>
                <c:pt idx="47">
                  <c:v>3.6601368500811815</c:v>
                </c:pt>
                <c:pt idx="48">
                  <c:v>3.8954209072259105</c:v>
                </c:pt>
                <c:pt idx="49">
                  <c:v>4.576538042669412</c:v>
                </c:pt>
                <c:pt idx="50">
                  <c:v>5.021717445640823</c:v>
                </c:pt>
                <c:pt idx="51">
                  <c:v>5.774755681246865</c:v>
                </c:pt>
                <c:pt idx="52">
                  <c:v>6.358322498027105</c:v>
                </c:pt>
                <c:pt idx="53">
                  <c:v>6.420679633454199</c:v>
                </c:pt>
                <c:pt idx="54">
                  <c:v>5.773652134297665</c:v>
                </c:pt>
                <c:pt idx="55">
                  <c:v>5.356607717401986</c:v>
                </c:pt>
                <c:pt idx="56">
                  <c:v>4.753488186476522</c:v>
                </c:pt>
                <c:pt idx="57">
                  <c:v>4.686605569314974</c:v>
                </c:pt>
                <c:pt idx="58">
                  <c:v>3.590489349239033</c:v>
                </c:pt>
                <c:pt idx="59">
                  <c:v>2.8980112291433913</c:v>
                </c:pt>
                <c:pt idx="60">
                  <c:v>1.9448433043467213</c:v>
                </c:pt>
                <c:pt idx="61">
                  <c:v>1.8861100134332367</c:v>
                </c:pt>
                <c:pt idx="62">
                  <c:v>2.2184259467156218</c:v>
                </c:pt>
                <c:pt idx="63">
                  <c:v>2.2479907553493854</c:v>
                </c:pt>
                <c:pt idx="64">
                  <c:v>2.8466564492354833</c:v>
                </c:pt>
                <c:pt idx="65">
                  <c:v>2.1173410745393073</c:v>
                </c:pt>
                <c:pt idx="66">
                  <c:v>2.68105959458098</c:v>
                </c:pt>
                <c:pt idx="67">
                  <c:v>2.6064453938694925</c:v>
                </c:pt>
                <c:pt idx="68">
                  <c:v>3.0411033301978367</c:v>
                </c:pt>
                <c:pt idx="69">
                  <c:v>4.247416804519618</c:v>
                </c:pt>
                <c:pt idx="70">
                  <c:v>4.166102346794056</c:v>
                </c:pt>
                <c:pt idx="71">
                  <c:v>4.862452183169289</c:v>
                </c:pt>
                <c:pt idx="72">
                  <c:v>4.357410877313754</c:v>
                </c:pt>
              </c:numCache>
            </c:numRef>
          </c:val>
          <c:smooth val="0"/>
        </c:ser>
        <c:axId val="32322020"/>
        <c:axId val="22462725"/>
      </c:lineChart>
      <c:dateAx>
        <c:axId val="3232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2462725"/>
        <c:crosses val="autoZero"/>
        <c:auto val="0"/>
        <c:majorUnit val="12"/>
        <c:majorTimeUnit val="months"/>
        <c:noMultiLvlLbl val="0"/>
      </c:dateAx>
      <c:valAx>
        <c:axId val="22462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23220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Figure 2: Greenspan Years:
Funds Rate and Taylor Rules (p* = 1.5, r* = 2.3)
a= 1.5, b = 0.8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Quarterly!$F$2</c:f>
              <c:strCache>
                <c:ptCount val="1"/>
                <c:pt idx="0">
                  <c:v>Federal Funds Rate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Quarterly!$A$164:$A$236</c:f>
              <c:strCache>
                <c:ptCount val="73"/>
                <c:pt idx="0">
                  <c:v>31868</c:v>
                </c:pt>
                <c:pt idx="1">
                  <c:v>31959</c:v>
                </c:pt>
                <c:pt idx="2">
                  <c:v>32051</c:v>
                </c:pt>
                <c:pt idx="3">
                  <c:v>32143</c:v>
                </c:pt>
                <c:pt idx="4">
                  <c:v>32234</c:v>
                </c:pt>
                <c:pt idx="5">
                  <c:v>32325</c:v>
                </c:pt>
                <c:pt idx="6">
                  <c:v>32417</c:v>
                </c:pt>
                <c:pt idx="7">
                  <c:v>32509</c:v>
                </c:pt>
                <c:pt idx="8">
                  <c:v>32599</c:v>
                </c:pt>
                <c:pt idx="9">
                  <c:v>32690</c:v>
                </c:pt>
                <c:pt idx="10">
                  <c:v>32782</c:v>
                </c:pt>
                <c:pt idx="11">
                  <c:v>32874</c:v>
                </c:pt>
                <c:pt idx="12">
                  <c:v>32964</c:v>
                </c:pt>
                <c:pt idx="13">
                  <c:v>33055</c:v>
                </c:pt>
                <c:pt idx="14">
                  <c:v>33147</c:v>
                </c:pt>
                <c:pt idx="15">
                  <c:v>33239</c:v>
                </c:pt>
                <c:pt idx="16">
                  <c:v>33329</c:v>
                </c:pt>
                <c:pt idx="17">
                  <c:v>33420</c:v>
                </c:pt>
                <c:pt idx="18">
                  <c:v>33512</c:v>
                </c:pt>
                <c:pt idx="19">
                  <c:v>33604</c:v>
                </c:pt>
                <c:pt idx="20">
                  <c:v>33695</c:v>
                </c:pt>
                <c:pt idx="21">
                  <c:v>33786</c:v>
                </c:pt>
                <c:pt idx="22">
                  <c:v>33878</c:v>
                </c:pt>
                <c:pt idx="23">
                  <c:v>33970</c:v>
                </c:pt>
                <c:pt idx="24">
                  <c:v>34060</c:v>
                </c:pt>
                <c:pt idx="25">
                  <c:v>34151</c:v>
                </c:pt>
                <c:pt idx="26">
                  <c:v>34243</c:v>
                </c:pt>
                <c:pt idx="27">
                  <c:v>34335</c:v>
                </c:pt>
                <c:pt idx="28">
                  <c:v>34425</c:v>
                </c:pt>
                <c:pt idx="29">
                  <c:v>34516</c:v>
                </c:pt>
                <c:pt idx="30">
                  <c:v>34608</c:v>
                </c:pt>
                <c:pt idx="31">
                  <c:v>34700</c:v>
                </c:pt>
                <c:pt idx="32">
                  <c:v>34790</c:v>
                </c:pt>
                <c:pt idx="33">
                  <c:v>34881</c:v>
                </c:pt>
                <c:pt idx="34">
                  <c:v>34973</c:v>
                </c:pt>
                <c:pt idx="35">
                  <c:v>35065</c:v>
                </c:pt>
                <c:pt idx="36">
                  <c:v>35156</c:v>
                </c:pt>
                <c:pt idx="37">
                  <c:v>35247</c:v>
                </c:pt>
                <c:pt idx="38">
                  <c:v>35339</c:v>
                </c:pt>
                <c:pt idx="39">
                  <c:v>35431</c:v>
                </c:pt>
                <c:pt idx="40">
                  <c:v>35521</c:v>
                </c:pt>
                <c:pt idx="41">
                  <c:v>35612</c:v>
                </c:pt>
                <c:pt idx="42">
                  <c:v>35704</c:v>
                </c:pt>
                <c:pt idx="43">
                  <c:v>35796</c:v>
                </c:pt>
                <c:pt idx="44">
                  <c:v>35886</c:v>
                </c:pt>
                <c:pt idx="45">
                  <c:v>35977</c:v>
                </c:pt>
                <c:pt idx="46">
                  <c:v>36069</c:v>
                </c:pt>
                <c:pt idx="47">
                  <c:v>36161</c:v>
                </c:pt>
                <c:pt idx="48">
                  <c:v>36251</c:v>
                </c:pt>
                <c:pt idx="49">
                  <c:v>36342</c:v>
                </c:pt>
                <c:pt idx="50">
                  <c:v>36434</c:v>
                </c:pt>
                <c:pt idx="51">
                  <c:v>36526</c:v>
                </c:pt>
                <c:pt idx="52">
                  <c:v>36617</c:v>
                </c:pt>
                <c:pt idx="53">
                  <c:v>36708</c:v>
                </c:pt>
                <c:pt idx="54">
                  <c:v>36800</c:v>
                </c:pt>
                <c:pt idx="55">
                  <c:v>36892</c:v>
                </c:pt>
                <c:pt idx="56">
                  <c:v>36982</c:v>
                </c:pt>
                <c:pt idx="57">
                  <c:v>37073</c:v>
                </c:pt>
                <c:pt idx="58">
                  <c:v>37165</c:v>
                </c:pt>
                <c:pt idx="59">
                  <c:v>37257</c:v>
                </c:pt>
                <c:pt idx="60">
                  <c:v>37347</c:v>
                </c:pt>
                <c:pt idx="61">
                  <c:v>37438</c:v>
                </c:pt>
                <c:pt idx="62">
                  <c:v>37530</c:v>
                </c:pt>
                <c:pt idx="63">
                  <c:v>37622</c:v>
                </c:pt>
                <c:pt idx="64">
                  <c:v>37712</c:v>
                </c:pt>
                <c:pt idx="65">
                  <c:v>37803</c:v>
                </c:pt>
                <c:pt idx="66">
                  <c:v>37895</c:v>
                </c:pt>
                <c:pt idx="67">
                  <c:v>37987</c:v>
                </c:pt>
                <c:pt idx="68">
                  <c:v>38078</c:v>
                </c:pt>
                <c:pt idx="69">
                  <c:v>38169</c:v>
                </c:pt>
                <c:pt idx="70">
                  <c:v>38261</c:v>
                </c:pt>
                <c:pt idx="71">
                  <c:v>38353</c:v>
                </c:pt>
                <c:pt idx="72">
                  <c:v>38443</c:v>
                </c:pt>
              </c:strCache>
            </c:strRef>
          </c:cat>
          <c:val>
            <c:numRef>
              <c:f>Quarterly!$F$164:$F$236</c:f>
              <c:numCache>
                <c:ptCount val="73"/>
                <c:pt idx="0">
                  <c:v>6.6499999999999995</c:v>
                </c:pt>
                <c:pt idx="1">
                  <c:v>6.843333333333334</c:v>
                </c:pt>
                <c:pt idx="2">
                  <c:v>6.916666666666667</c:v>
                </c:pt>
                <c:pt idx="3">
                  <c:v>6.663333333333334</c:v>
                </c:pt>
                <c:pt idx="4">
                  <c:v>7.156666666666666</c:v>
                </c:pt>
                <c:pt idx="5">
                  <c:v>7.983333333333333</c:v>
                </c:pt>
                <c:pt idx="6">
                  <c:v>8.469999999999999</c:v>
                </c:pt>
                <c:pt idx="7">
                  <c:v>9.443333333333333</c:v>
                </c:pt>
                <c:pt idx="8">
                  <c:v>9.726666666666667</c:v>
                </c:pt>
                <c:pt idx="9">
                  <c:v>9.083333333333334</c:v>
                </c:pt>
                <c:pt idx="10">
                  <c:v>8.613333333333333</c:v>
                </c:pt>
                <c:pt idx="11">
                  <c:v>8.25</c:v>
                </c:pt>
                <c:pt idx="12">
                  <c:v>8.243333333333332</c:v>
                </c:pt>
                <c:pt idx="13">
                  <c:v>8.16</c:v>
                </c:pt>
                <c:pt idx="14">
                  <c:v>7.743333333333332</c:v>
                </c:pt>
                <c:pt idx="15">
                  <c:v>6.426666666666667</c:v>
                </c:pt>
                <c:pt idx="16">
                  <c:v>5.863333333333334</c:v>
                </c:pt>
                <c:pt idx="17">
                  <c:v>5.6433333333333335</c:v>
                </c:pt>
                <c:pt idx="18">
                  <c:v>4.816666666666666</c:v>
                </c:pt>
                <c:pt idx="19">
                  <c:v>4.023333333333333</c:v>
                </c:pt>
                <c:pt idx="20">
                  <c:v>3.7699999999999996</c:v>
                </c:pt>
                <c:pt idx="21">
                  <c:v>3.2566666666666664</c:v>
                </c:pt>
                <c:pt idx="22">
                  <c:v>3.0366666666666666</c:v>
                </c:pt>
                <c:pt idx="23">
                  <c:v>3.0399999999999996</c:v>
                </c:pt>
                <c:pt idx="24">
                  <c:v>3</c:v>
                </c:pt>
                <c:pt idx="25">
                  <c:v>3.06</c:v>
                </c:pt>
                <c:pt idx="26">
                  <c:v>2.9899999999999998</c:v>
                </c:pt>
                <c:pt idx="27">
                  <c:v>3.2133333333333334</c:v>
                </c:pt>
                <c:pt idx="28">
                  <c:v>3.94</c:v>
                </c:pt>
                <c:pt idx="29">
                  <c:v>4.486666666666667</c:v>
                </c:pt>
                <c:pt idx="30">
                  <c:v>5.166666666666667</c:v>
                </c:pt>
                <c:pt idx="31">
                  <c:v>5.81</c:v>
                </c:pt>
                <c:pt idx="32">
                  <c:v>6.02</c:v>
                </c:pt>
                <c:pt idx="33">
                  <c:v>5.796666666666667</c:v>
                </c:pt>
                <c:pt idx="34">
                  <c:v>5.719999999999999</c:v>
                </c:pt>
                <c:pt idx="35">
                  <c:v>5.363333333333333</c:v>
                </c:pt>
                <c:pt idx="36">
                  <c:v>5.243333333333333</c:v>
                </c:pt>
                <c:pt idx="37">
                  <c:v>5.3066666666666675</c:v>
                </c:pt>
                <c:pt idx="38">
                  <c:v>5.28</c:v>
                </c:pt>
                <c:pt idx="39">
                  <c:v>5.276666666666667</c:v>
                </c:pt>
                <c:pt idx="40">
                  <c:v>5.523333333333333</c:v>
                </c:pt>
                <c:pt idx="41">
                  <c:v>5.533333333333332</c:v>
                </c:pt>
                <c:pt idx="42">
                  <c:v>5.506666666666667</c:v>
                </c:pt>
                <c:pt idx="43">
                  <c:v>5.5200000000000005</c:v>
                </c:pt>
                <c:pt idx="44">
                  <c:v>5.5</c:v>
                </c:pt>
                <c:pt idx="45">
                  <c:v>5.533333333333334</c:v>
                </c:pt>
                <c:pt idx="46">
                  <c:v>4.86</c:v>
                </c:pt>
                <c:pt idx="47">
                  <c:v>4.733333333333333</c:v>
                </c:pt>
                <c:pt idx="48">
                  <c:v>4.746666666666667</c:v>
                </c:pt>
                <c:pt idx="49">
                  <c:v>5.093333333333334</c:v>
                </c:pt>
                <c:pt idx="50">
                  <c:v>5.3066666666666675</c:v>
                </c:pt>
                <c:pt idx="51">
                  <c:v>5.676666666666667</c:v>
                </c:pt>
                <c:pt idx="52">
                  <c:v>6.273333333333333</c:v>
                </c:pt>
                <c:pt idx="53">
                  <c:v>6.52</c:v>
                </c:pt>
                <c:pt idx="54">
                  <c:v>6.473333333333334</c:v>
                </c:pt>
                <c:pt idx="55">
                  <c:v>5.593333333333334</c:v>
                </c:pt>
                <c:pt idx="56">
                  <c:v>4.326666666666667</c:v>
                </c:pt>
                <c:pt idx="57">
                  <c:v>3.4966666666666666</c:v>
                </c:pt>
                <c:pt idx="58">
                  <c:v>2.1333333333333333</c:v>
                </c:pt>
                <c:pt idx="59">
                  <c:v>1.7333333333333332</c:v>
                </c:pt>
                <c:pt idx="60">
                  <c:v>1.75</c:v>
                </c:pt>
                <c:pt idx="61">
                  <c:v>1.74</c:v>
                </c:pt>
                <c:pt idx="62">
                  <c:v>1.4433333333333334</c:v>
                </c:pt>
                <c:pt idx="63">
                  <c:v>1.25</c:v>
                </c:pt>
                <c:pt idx="64">
                  <c:v>1.2466666666666668</c:v>
                </c:pt>
                <c:pt idx="65">
                  <c:v>1.0166666666666666</c:v>
                </c:pt>
                <c:pt idx="66">
                  <c:v>0.9966666666666666</c:v>
                </c:pt>
                <c:pt idx="67">
                  <c:v>1.0033333333333332</c:v>
                </c:pt>
                <c:pt idx="68">
                  <c:v>1.01</c:v>
                </c:pt>
                <c:pt idx="69">
                  <c:v>1.4333333333333333</c:v>
                </c:pt>
                <c:pt idx="70">
                  <c:v>1.95</c:v>
                </c:pt>
                <c:pt idx="71">
                  <c:v>2.4699999999999998</c:v>
                </c:pt>
                <c:pt idx="72">
                  <c:v>2.9433333333333334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Quarterly!$I$2</c:f>
              <c:strCache>
                <c:ptCount val="1"/>
                <c:pt idx="0">
                  <c:v>Taylor Rule - Core PCE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Quarterly!$A$164:$A$236</c:f>
              <c:strCache>
                <c:ptCount val="73"/>
                <c:pt idx="0">
                  <c:v>31868</c:v>
                </c:pt>
                <c:pt idx="1">
                  <c:v>31959</c:v>
                </c:pt>
                <c:pt idx="2">
                  <c:v>32051</c:v>
                </c:pt>
                <c:pt idx="3">
                  <c:v>32143</c:v>
                </c:pt>
                <c:pt idx="4">
                  <c:v>32234</c:v>
                </c:pt>
                <c:pt idx="5">
                  <c:v>32325</c:v>
                </c:pt>
                <c:pt idx="6">
                  <c:v>32417</c:v>
                </c:pt>
                <c:pt idx="7">
                  <c:v>32509</c:v>
                </c:pt>
                <c:pt idx="8">
                  <c:v>32599</c:v>
                </c:pt>
                <c:pt idx="9">
                  <c:v>32690</c:v>
                </c:pt>
                <c:pt idx="10">
                  <c:v>32782</c:v>
                </c:pt>
                <c:pt idx="11">
                  <c:v>32874</c:v>
                </c:pt>
                <c:pt idx="12">
                  <c:v>32964</c:v>
                </c:pt>
                <c:pt idx="13">
                  <c:v>33055</c:v>
                </c:pt>
                <c:pt idx="14">
                  <c:v>33147</c:v>
                </c:pt>
                <c:pt idx="15">
                  <c:v>33239</c:v>
                </c:pt>
                <c:pt idx="16">
                  <c:v>33329</c:v>
                </c:pt>
                <c:pt idx="17">
                  <c:v>33420</c:v>
                </c:pt>
                <c:pt idx="18">
                  <c:v>33512</c:v>
                </c:pt>
                <c:pt idx="19">
                  <c:v>33604</c:v>
                </c:pt>
                <c:pt idx="20">
                  <c:v>33695</c:v>
                </c:pt>
                <c:pt idx="21">
                  <c:v>33786</c:v>
                </c:pt>
                <c:pt idx="22">
                  <c:v>33878</c:v>
                </c:pt>
                <c:pt idx="23">
                  <c:v>33970</c:v>
                </c:pt>
                <c:pt idx="24">
                  <c:v>34060</c:v>
                </c:pt>
                <c:pt idx="25">
                  <c:v>34151</c:v>
                </c:pt>
                <c:pt idx="26">
                  <c:v>34243</c:v>
                </c:pt>
                <c:pt idx="27">
                  <c:v>34335</c:v>
                </c:pt>
                <c:pt idx="28">
                  <c:v>34425</c:v>
                </c:pt>
                <c:pt idx="29">
                  <c:v>34516</c:v>
                </c:pt>
                <c:pt idx="30">
                  <c:v>34608</c:v>
                </c:pt>
                <c:pt idx="31">
                  <c:v>34700</c:v>
                </c:pt>
                <c:pt idx="32">
                  <c:v>34790</c:v>
                </c:pt>
                <c:pt idx="33">
                  <c:v>34881</c:v>
                </c:pt>
                <c:pt idx="34">
                  <c:v>34973</c:v>
                </c:pt>
                <c:pt idx="35">
                  <c:v>35065</c:v>
                </c:pt>
                <c:pt idx="36">
                  <c:v>35156</c:v>
                </c:pt>
                <c:pt idx="37">
                  <c:v>35247</c:v>
                </c:pt>
                <c:pt idx="38">
                  <c:v>35339</c:v>
                </c:pt>
                <c:pt idx="39">
                  <c:v>35431</c:v>
                </c:pt>
                <c:pt idx="40">
                  <c:v>35521</c:v>
                </c:pt>
                <c:pt idx="41">
                  <c:v>35612</c:v>
                </c:pt>
                <c:pt idx="42">
                  <c:v>35704</c:v>
                </c:pt>
                <c:pt idx="43">
                  <c:v>35796</c:v>
                </c:pt>
                <c:pt idx="44">
                  <c:v>35886</c:v>
                </c:pt>
                <c:pt idx="45">
                  <c:v>35977</c:v>
                </c:pt>
                <c:pt idx="46">
                  <c:v>36069</c:v>
                </c:pt>
                <c:pt idx="47">
                  <c:v>36161</c:v>
                </c:pt>
                <c:pt idx="48">
                  <c:v>36251</c:v>
                </c:pt>
                <c:pt idx="49">
                  <c:v>36342</c:v>
                </c:pt>
                <c:pt idx="50">
                  <c:v>36434</c:v>
                </c:pt>
                <c:pt idx="51">
                  <c:v>36526</c:v>
                </c:pt>
                <c:pt idx="52">
                  <c:v>36617</c:v>
                </c:pt>
                <c:pt idx="53">
                  <c:v>36708</c:v>
                </c:pt>
                <c:pt idx="54">
                  <c:v>36800</c:v>
                </c:pt>
                <c:pt idx="55">
                  <c:v>36892</c:v>
                </c:pt>
                <c:pt idx="56">
                  <c:v>36982</c:v>
                </c:pt>
                <c:pt idx="57">
                  <c:v>37073</c:v>
                </c:pt>
                <c:pt idx="58">
                  <c:v>37165</c:v>
                </c:pt>
                <c:pt idx="59">
                  <c:v>37257</c:v>
                </c:pt>
                <c:pt idx="60">
                  <c:v>37347</c:v>
                </c:pt>
                <c:pt idx="61">
                  <c:v>37438</c:v>
                </c:pt>
                <c:pt idx="62">
                  <c:v>37530</c:v>
                </c:pt>
                <c:pt idx="63">
                  <c:v>37622</c:v>
                </c:pt>
                <c:pt idx="64">
                  <c:v>37712</c:v>
                </c:pt>
                <c:pt idx="65">
                  <c:v>37803</c:v>
                </c:pt>
                <c:pt idx="66">
                  <c:v>37895</c:v>
                </c:pt>
                <c:pt idx="67">
                  <c:v>37987</c:v>
                </c:pt>
                <c:pt idx="68">
                  <c:v>38078</c:v>
                </c:pt>
                <c:pt idx="69">
                  <c:v>38169</c:v>
                </c:pt>
                <c:pt idx="70">
                  <c:v>38261</c:v>
                </c:pt>
                <c:pt idx="71">
                  <c:v>38353</c:v>
                </c:pt>
                <c:pt idx="72">
                  <c:v>38443</c:v>
                </c:pt>
              </c:strCache>
            </c:strRef>
          </c:cat>
          <c:val>
            <c:numRef>
              <c:f>Quarterly!$R$164:$R$236</c:f>
              <c:numCache>
                <c:ptCount val="73"/>
                <c:pt idx="0">
                  <c:v>6.176908825316508</c:v>
                </c:pt>
                <c:pt idx="1">
                  <c:v>6.41812229562411</c:v>
                </c:pt>
                <c:pt idx="2">
                  <c:v>6.564770126735956</c:v>
                </c:pt>
                <c:pt idx="3">
                  <c:v>7.411689475838699</c:v>
                </c:pt>
                <c:pt idx="4">
                  <c:v>7.493372572402059</c:v>
                </c:pt>
                <c:pt idx="5">
                  <c:v>8.427315112925328</c:v>
                </c:pt>
                <c:pt idx="6">
                  <c:v>8.40199814635871</c:v>
                </c:pt>
                <c:pt idx="7">
                  <c:v>8.951072554483888</c:v>
                </c:pt>
                <c:pt idx="8">
                  <c:v>9.28730230093473</c:v>
                </c:pt>
                <c:pt idx="9">
                  <c:v>8.659085737827054</c:v>
                </c:pt>
                <c:pt idx="10">
                  <c:v>8.157691158996258</c:v>
                </c:pt>
                <c:pt idx="11">
                  <c:v>7.598400593149304</c:v>
                </c:pt>
                <c:pt idx="12">
                  <c:v>8.006032714480355</c:v>
                </c:pt>
                <c:pt idx="13">
                  <c:v>8.35238667720051</c:v>
                </c:pt>
                <c:pt idx="14">
                  <c:v>8.145276065112148</c:v>
                </c:pt>
                <c:pt idx="15">
                  <c:v>6.796533221270828</c:v>
                </c:pt>
                <c:pt idx="16">
                  <c:v>5.7899445032034595</c:v>
                </c:pt>
                <c:pt idx="17">
                  <c:v>4.96365781182204</c:v>
                </c:pt>
                <c:pt idx="18">
                  <c:v>4.746224843571632</c:v>
                </c:pt>
                <c:pt idx="19">
                  <c:v>4.749466591302166</c:v>
                </c:pt>
                <c:pt idx="20">
                  <c:v>4.823682140785563</c:v>
                </c:pt>
                <c:pt idx="21">
                  <c:v>4.998712554459028</c:v>
                </c:pt>
                <c:pt idx="22">
                  <c:v>4.911486917874565</c:v>
                </c:pt>
                <c:pt idx="23">
                  <c:v>4.9258377490838825</c:v>
                </c:pt>
                <c:pt idx="24">
                  <c:v>3.9572895666246586</c:v>
                </c:pt>
                <c:pt idx="25">
                  <c:v>3.920641800488072</c:v>
                </c:pt>
                <c:pt idx="26">
                  <c:v>3.460883729924948</c:v>
                </c:pt>
                <c:pt idx="27">
                  <c:v>3.7020771856292045</c:v>
                </c:pt>
                <c:pt idx="28">
                  <c:v>3.8448000364261494</c:v>
                </c:pt>
                <c:pt idx="29">
                  <c:v>4.227473319240591</c:v>
                </c:pt>
                <c:pt idx="30">
                  <c:v>4.610926521392862</c:v>
                </c:pt>
                <c:pt idx="31">
                  <c:v>4.985731585258369</c:v>
                </c:pt>
                <c:pt idx="32">
                  <c:v>4.65271820473731</c:v>
                </c:pt>
                <c:pt idx="33">
                  <c:v>4.052287282678048</c:v>
                </c:pt>
                <c:pt idx="34">
                  <c:v>3.6841210020458997</c:v>
                </c:pt>
                <c:pt idx="35">
                  <c:v>3.6800742765445653</c:v>
                </c:pt>
                <c:pt idx="36">
                  <c:v>3.5744890871503805</c:v>
                </c:pt>
                <c:pt idx="37">
                  <c:v>4.070021825392083</c:v>
                </c:pt>
                <c:pt idx="38">
                  <c:v>3.9889831468395394</c:v>
                </c:pt>
                <c:pt idx="39">
                  <c:v>4.36570613304601</c:v>
                </c:pt>
                <c:pt idx="40">
                  <c:v>4.206368761157842</c:v>
                </c:pt>
                <c:pt idx="41">
                  <c:v>4.794411538104651</c:v>
                </c:pt>
                <c:pt idx="42">
                  <c:v>4.82638771044705</c:v>
                </c:pt>
                <c:pt idx="43">
                  <c:v>4.418337813952122</c:v>
                </c:pt>
                <c:pt idx="44">
                  <c:v>4.57524829360026</c:v>
                </c:pt>
                <c:pt idx="45">
                  <c:v>4.156157781582172</c:v>
                </c:pt>
                <c:pt idx="46">
                  <c:v>4.600636561591155</c:v>
                </c:pt>
                <c:pt idx="47">
                  <c:v>5.271602858306091</c:v>
                </c:pt>
                <c:pt idx="48">
                  <c:v>5.153988372360233</c:v>
                </c:pt>
                <c:pt idx="49">
                  <c:v>5.2968321560312805</c:v>
                </c:pt>
                <c:pt idx="50">
                  <c:v>5.468218411689499</c:v>
                </c:pt>
                <c:pt idx="51">
                  <c:v>6.183677622893946</c:v>
                </c:pt>
                <c:pt idx="52">
                  <c:v>6.088213237453297</c:v>
                </c:pt>
                <c:pt idx="53">
                  <c:v>6.428715352079622</c:v>
                </c:pt>
                <c:pt idx="54">
                  <c:v>5.4142271860138145</c:v>
                </c:pt>
                <c:pt idx="55">
                  <c:v>4.9750423578615575</c:v>
                </c:pt>
                <c:pt idx="56">
                  <c:v>4.294257102079836</c:v>
                </c:pt>
                <c:pt idx="57">
                  <c:v>4.119847321929821</c:v>
                </c:pt>
                <c:pt idx="58">
                  <c:v>3.331254202401833</c:v>
                </c:pt>
                <c:pt idx="59">
                  <c:v>3.350029085489394</c:v>
                </c:pt>
                <c:pt idx="60">
                  <c:v>2.6399678323986375</c:v>
                </c:pt>
                <c:pt idx="61">
                  <c:v>2.32930646829055</c:v>
                </c:pt>
                <c:pt idx="62">
                  <c:v>2.303258857695057</c:v>
                </c:pt>
                <c:pt idx="63">
                  <c:v>1.2049411141532516</c:v>
                </c:pt>
                <c:pt idx="64">
                  <c:v>0.8635653314029526</c:v>
                </c:pt>
                <c:pt idx="65">
                  <c:v>0.6662524221392951</c:v>
                </c:pt>
                <c:pt idx="66">
                  <c:v>1.3319865658805203</c:v>
                </c:pt>
                <c:pt idx="67">
                  <c:v>1.4808558551859554</c:v>
                </c:pt>
                <c:pt idx="68">
                  <c:v>2.2735103642652774</c:v>
                </c:pt>
                <c:pt idx="69">
                  <c:v>2.873656616768778</c:v>
                </c:pt>
                <c:pt idx="70">
                  <c:v>3.0152377340487866</c:v>
                </c:pt>
                <c:pt idx="71">
                  <c:v>3.40184288941367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Quarterly!$M$2</c:f>
              <c:strCache>
                <c:ptCount val="1"/>
                <c:pt idx="0">
                  <c:v>Taylor Rule - PCE</c:v>
                </c:pt>
              </c:strCache>
            </c:strRef>
          </c:tx>
          <c:spPr>
            <a:ln w="25400">
              <a:solidFill>
                <a:srgbClr val="008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Quarterly!$S$164:$S$236</c:f>
              <c:numCache>
                <c:ptCount val="73"/>
                <c:pt idx="0">
                  <c:v>4.726822311844403</c:v>
                </c:pt>
                <c:pt idx="1">
                  <c:v>6.165411596797775</c:v>
                </c:pt>
                <c:pt idx="2">
                  <c:v>6.661557085521909</c:v>
                </c:pt>
                <c:pt idx="3">
                  <c:v>7.626849660458084</c:v>
                </c:pt>
                <c:pt idx="4">
                  <c:v>7.01115345015471</c:v>
                </c:pt>
                <c:pt idx="5">
                  <c:v>7.775546608150883</c:v>
                </c:pt>
                <c:pt idx="6">
                  <c:v>7.852142207809326</c:v>
                </c:pt>
                <c:pt idx="7">
                  <c:v>8.488250680089003</c:v>
                </c:pt>
                <c:pt idx="8">
                  <c:v>9.17194581997672</c:v>
                </c:pt>
                <c:pt idx="9">
                  <c:v>9.393226578526988</c:v>
                </c:pt>
                <c:pt idx="10">
                  <c:v>8.546095005428691</c:v>
                </c:pt>
                <c:pt idx="11">
                  <c:v>7.948578064087482</c:v>
                </c:pt>
                <c:pt idx="12">
                  <c:v>8.731567352298498</c:v>
                </c:pt>
                <c:pt idx="13">
                  <c:v>8.039794569392878</c:v>
                </c:pt>
                <c:pt idx="14">
                  <c:v>8.414670021837592</c:v>
                </c:pt>
                <c:pt idx="15">
                  <c:v>7.960384644924668</c:v>
                </c:pt>
                <c:pt idx="16">
                  <c:v>5.9384470244581955</c:v>
                </c:pt>
                <c:pt idx="17">
                  <c:v>5.154116928504795</c:v>
                </c:pt>
                <c:pt idx="18">
                  <c:v>4.208950812614644</c:v>
                </c:pt>
                <c:pt idx="19">
                  <c:v>3.3363152124408977</c:v>
                </c:pt>
                <c:pt idx="20">
                  <c:v>3.691769272308508</c:v>
                </c:pt>
                <c:pt idx="21">
                  <c:v>4.085445512721676</c:v>
                </c:pt>
                <c:pt idx="22">
                  <c:v>4.351013666678103</c:v>
                </c:pt>
                <c:pt idx="23">
                  <c:v>4.4793052898820775</c:v>
                </c:pt>
                <c:pt idx="24">
                  <c:v>3.686942318889562</c:v>
                </c:pt>
                <c:pt idx="25">
                  <c:v>3.588314168950977</c:v>
                </c:pt>
                <c:pt idx="26">
                  <c:v>2.9532488332295115</c:v>
                </c:pt>
                <c:pt idx="27">
                  <c:v>3.344532335948889</c:v>
                </c:pt>
                <c:pt idx="28">
                  <c:v>3.441931172303386</c:v>
                </c:pt>
                <c:pt idx="29">
                  <c:v>3.7911105294040635</c:v>
                </c:pt>
                <c:pt idx="30">
                  <c:v>4.496264156007738</c:v>
                </c:pt>
                <c:pt idx="31">
                  <c:v>4.745334192681421</c:v>
                </c:pt>
                <c:pt idx="32">
                  <c:v>4.528080007444759</c:v>
                </c:pt>
                <c:pt idx="33">
                  <c:v>4.108845351637026</c:v>
                </c:pt>
                <c:pt idx="34">
                  <c:v>3.488796935177324</c:v>
                </c:pt>
                <c:pt idx="35">
                  <c:v>3.4408858788287153</c:v>
                </c:pt>
                <c:pt idx="36">
                  <c:v>3.6104443815512584</c:v>
                </c:pt>
                <c:pt idx="37">
                  <c:v>4.4326756839474815</c:v>
                </c:pt>
                <c:pt idx="38">
                  <c:v>4.440852356981962</c:v>
                </c:pt>
                <c:pt idx="39">
                  <c:v>5.11368347049606</c:v>
                </c:pt>
                <c:pt idx="40">
                  <c:v>4.837814815428905</c:v>
                </c:pt>
                <c:pt idx="41">
                  <c:v>4.718460233690584</c:v>
                </c:pt>
                <c:pt idx="42">
                  <c:v>4.8514937853004465</c:v>
                </c:pt>
                <c:pt idx="43">
                  <c:v>4.265927176197268</c:v>
                </c:pt>
                <c:pt idx="44">
                  <c:v>3.898818290934965</c:v>
                </c:pt>
                <c:pt idx="45">
                  <c:v>3.7012944818523295</c:v>
                </c:pt>
                <c:pt idx="46">
                  <c:v>4.007597842103997</c:v>
                </c:pt>
                <c:pt idx="47">
                  <c:v>4.555807119736719</c:v>
                </c:pt>
                <c:pt idx="48">
                  <c:v>4.77453485846716</c:v>
                </c:pt>
                <c:pt idx="49">
                  <c:v>5.4293723094595965</c:v>
                </c:pt>
                <c:pt idx="50">
                  <c:v>5.94473615159842</c:v>
                </c:pt>
                <c:pt idx="51">
                  <c:v>6.946881759313596</c:v>
                </c:pt>
                <c:pt idx="52">
                  <c:v>7.326946184762305</c:v>
                </c:pt>
                <c:pt idx="53">
                  <c:v>7.578176611753577</c:v>
                </c:pt>
                <c:pt idx="54">
                  <c:v>6.621494515747116</c:v>
                </c:pt>
                <c:pt idx="55">
                  <c:v>6.087491545471632</c:v>
                </c:pt>
                <c:pt idx="56">
                  <c:v>5.177991797390844</c:v>
                </c:pt>
                <c:pt idx="57">
                  <c:v>4.936676920438717</c:v>
                </c:pt>
                <c:pt idx="58">
                  <c:v>3.4709907327309493</c:v>
                </c:pt>
                <c:pt idx="59">
                  <c:v>2.6360027304519233</c:v>
                </c:pt>
                <c:pt idx="60">
                  <c:v>1.6293882675579558</c:v>
                </c:pt>
                <c:pt idx="61">
                  <c:v>1.4826710903962192</c:v>
                </c:pt>
                <c:pt idx="62">
                  <c:v>1.7459543641749606</c:v>
                </c:pt>
                <c:pt idx="63">
                  <c:v>1.5522973125436605</c:v>
                </c:pt>
                <c:pt idx="64">
                  <c:v>2.043941396081159</c:v>
                </c:pt>
                <c:pt idx="65">
                  <c:v>1.3543295987693895</c:v>
                </c:pt>
                <c:pt idx="66">
                  <c:v>2.2137892693391072</c:v>
                </c:pt>
                <c:pt idx="67">
                  <c:v>2.1730946680108283</c:v>
                </c:pt>
                <c:pt idx="68">
                  <c:v>2.6906789270591336</c:v>
                </c:pt>
                <c:pt idx="69">
                  <c:v>3.924725989259594</c:v>
                </c:pt>
                <c:pt idx="70">
                  <c:v>3.904906616558911</c:v>
                </c:pt>
                <c:pt idx="71">
                  <c:v>4.613865156685767</c:v>
                </c:pt>
              </c:numCache>
            </c:numRef>
          </c:val>
          <c:smooth val="0"/>
        </c:ser>
        <c:axId val="837934"/>
        <c:axId val="7541407"/>
      </c:lineChart>
      <c:dateAx>
        <c:axId val="837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7541407"/>
        <c:crosses val="autoZero"/>
        <c:auto val="0"/>
        <c:majorUnit val="12"/>
        <c:majorTimeUnit val="months"/>
        <c:noMultiLvlLbl val="0"/>
      </c:dateAx>
      <c:valAx>
        <c:axId val="7541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8379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B11"/>
  <sheetViews>
    <sheetView tabSelected="1" workbookViewId="0" topLeftCell="A1">
      <selection activeCell="B16" sqref="B16"/>
    </sheetView>
  </sheetViews>
  <sheetFormatPr defaultColWidth="9.140625" defaultRowHeight="12.75"/>
  <cols>
    <col min="2" max="2" width="109.7109375" style="0" bestFit="1" customWidth="1"/>
  </cols>
  <sheetData>
    <row r="5" ht="13.5" thickBot="1"/>
    <row r="6" ht="18">
      <c r="B6" s="6" t="s">
        <v>66</v>
      </c>
    </row>
    <row r="7" ht="15">
      <c r="B7" s="7" t="s">
        <v>67</v>
      </c>
    </row>
    <row r="8" ht="15">
      <c r="B8" s="7" t="s">
        <v>68</v>
      </c>
    </row>
    <row r="9" ht="15.75" thickBot="1">
      <c r="B9" s="8" t="s">
        <v>69</v>
      </c>
    </row>
    <row r="11" ht="15">
      <c r="B11" s="9" t="s">
        <v>70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8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8" spans="1:2" ht="12.75">
      <c r="A8" t="s">
        <v>6</v>
      </c>
      <c r="B8" t="s">
        <v>7</v>
      </c>
    </row>
    <row r="9" spans="1:2" ht="12.75">
      <c r="A9" t="s">
        <v>8</v>
      </c>
      <c r="B9" t="s">
        <v>9</v>
      </c>
    </row>
    <row r="10" spans="1:2" ht="12.75">
      <c r="A10" t="s">
        <v>10</v>
      </c>
      <c r="B10" t="s">
        <v>11</v>
      </c>
    </row>
    <row r="11" spans="1:2" ht="12.75">
      <c r="A11" t="s">
        <v>12</v>
      </c>
      <c r="B11" t="s">
        <v>13</v>
      </c>
    </row>
    <row r="12" spans="1:2" ht="12.75">
      <c r="A12" t="s">
        <v>14</v>
      </c>
      <c r="B12" t="s">
        <v>15</v>
      </c>
    </row>
    <row r="13" spans="1:2" ht="12.75">
      <c r="A13" t="s">
        <v>16</v>
      </c>
      <c r="B13" t="s">
        <v>17</v>
      </c>
    </row>
    <row r="14" spans="1:2" ht="12.75">
      <c r="A14" t="s">
        <v>18</v>
      </c>
    </row>
    <row r="15" spans="1:2" ht="12.75">
      <c r="A15" t="s">
        <v>20</v>
      </c>
      <c r="B15" t="s">
        <v>21</v>
      </c>
    </row>
    <row r="16" spans="1:2" ht="12.75">
      <c r="A16" t="s">
        <v>22</v>
      </c>
      <c r="B16" t="s">
        <v>23</v>
      </c>
    </row>
    <row r="17" spans="1:2" ht="12.75">
      <c r="A17" t="s">
        <v>24</v>
      </c>
      <c r="B17" t="s">
        <v>25</v>
      </c>
    </row>
    <row r="18" spans="1:2" ht="12.75">
      <c r="A18" t="s">
        <v>26</v>
      </c>
      <c r="B18" t="s">
        <v>27</v>
      </c>
    </row>
    <row r="20" spans="1:2" ht="12.75">
      <c r="A20" t="s">
        <v>6</v>
      </c>
      <c r="B20" t="s">
        <v>28</v>
      </c>
    </row>
    <row r="21" spans="1:2" ht="12.75">
      <c r="A21" t="s">
        <v>8</v>
      </c>
      <c r="B21" t="s">
        <v>29</v>
      </c>
    </row>
    <row r="22" spans="1:2" ht="12.75">
      <c r="A22" t="s">
        <v>10</v>
      </c>
      <c r="B22" t="s">
        <v>30</v>
      </c>
    </row>
    <row r="23" spans="1:2" ht="12.75">
      <c r="A23" t="s">
        <v>12</v>
      </c>
      <c r="B23" t="s">
        <v>31</v>
      </c>
    </row>
    <row r="24" spans="1:2" ht="12.75">
      <c r="A24" t="s">
        <v>14</v>
      </c>
      <c r="B24" t="s">
        <v>32</v>
      </c>
    </row>
    <row r="25" spans="1:2" ht="12.75">
      <c r="A25" t="s">
        <v>16</v>
      </c>
      <c r="B25" t="s">
        <v>33</v>
      </c>
    </row>
    <row r="26" spans="1:2" ht="12.75">
      <c r="A26" t="s">
        <v>18</v>
      </c>
    </row>
    <row r="27" spans="1:2" ht="12.75">
      <c r="A27" t="s">
        <v>20</v>
      </c>
      <c r="B27" t="s">
        <v>34</v>
      </c>
    </row>
    <row r="28" spans="1:2" ht="12.75">
      <c r="A28" t="s">
        <v>22</v>
      </c>
      <c r="B28" t="s">
        <v>35</v>
      </c>
    </row>
    <row r="29" spans="1:2" ht="12.75">
      <c r="A29" t="s">
        <v>24</v>
      </c>
      <c r="B29" t="s">
        <v>36</v>
      </c>
    </row>
    <row r="30" spans="1:2" ht="12.75">
      <c r="A30" t="s">
        <v>26</v>
      </c>
      <c r="B30" t="s">
        <v>37</v>
      </c>
    </row>
    <row r="31" ht="12.75">
      <c r="B31" t="s">
        <v>38</v>
      </c>
    </row>
    <row r="33" spans="1:2" ht="12.75">
      <c r="A33" t="s">
        <v>6</v>
      </c>
      <c r="B33" t="s">
        <v>39</v>
      </c>
    </row>
    <row r="34" spans="1:2" ht="12.75">
      <c r="A34" t="s">
        <v>8</v>
      </c>
      <c r="B34" t="s">
        <v>40</v>
      </c>
    </row>
    <row r="35" spans="1:2" ht="12.75">
      <c r="A35" t="s">
        <v>10</v>
      </c>
      <c r="B35" t="s">
        <v>30</v>
      </c>
    </row>
    <row r="36" spans="1:2" ht="12.75">
      <c r="A36" t="s">
        <v>12</v>
      </c>
      <c r="B36" t="s">
        <v>31</v>
      </c>
    </row>
    <row r="37" spans="1:2" ht="12.75">
      <c r="A37" t="s">
        <v>14</v>
      </c>
      <c r="B37" t="s">
        <v>32</v>
      </c>
    </row>
    <row r="38" spans="1:2" ht="12.75">
      <c r="A38" t="s">
        <v>16</v>
      </c>
      <c r="B38" t="s">
        <v>33</v>
      </c>
    </row>
    <row r="39" spans="1:2" ht="12.75">
      <c r="A39" t="s">
        <v>18</v>
      </c>
    </row>
    <row r="40" spans="1:2" ht="12.75">
      <c r="A40" t="s">
        <v>20</v>
      </c>
      <c r="B40" t="s">
        <v>41</v>
      </c>
    </row>
    <row r="41" spans="1:2" ht="12.75">
      <c r="A41" t="s">
        <v>22</v>
      </c>
      <c r="B41" t="s">
        <v>35</v>
      </c>
    </row>
    <row r="42" spans="1:2" ht="12.75">
      <c r="A42" t="s">
        <v>24</v>
      </c>
      <c r="B42" t="s">
        <v>42</v>
      </c>
    </row>
    <row r="43" spans="1:2" ht="12.75">
      <c r="A43" t="s">
        <v>26</v>
      </c>
      <c r="B43" t="s">
        <v>37</v>
      </c>
    </row>
    <row r="44" ht="12.75">
      <c r="B44" t="s">
        <v>38</v>
      </c>
    </row>
    <row r="46" spans="1:2" ht="12.75">
      <c r="A46" t="s">
        <v>6</v>
      </c>
      <c r="B46" t="s">
        <v>43</v>
      </c>
    </row>
    <row r="47" spans="1:2" ht="12.75">
      <c r="A47" t="s">
        <v>8</v>
      </c>
      <c r="B47" t="s">
        <v>44</v>
      </c>
    </row>
    <row r="48" spans="1:2" ht="12.75">
      <c r="A48" t="s">
        <v>10</v>
      </c>
      <c r="B48" t="s">
        <v>45</v>
      </c>
    </row>
    <row r="49" spans="1:2" ht="12.75">
      <c r="A49" t="s">
        <v>12</v>
      </c>
      <c r="B49" t="s">
        <v>46</v>
      </c>
    </row>
    <row r="50" spans="1:2" ht="12.75">
      <c r="A50" t="s">
        <v>14</v>
      </c>
      <c r="B50" t="s">
        <v>15</v>
      </c>
    </row>
    <row r="51" spans="1:2" ht="12.75">
      <c r="A51" t="s">
        <v>16</v>
      </c>
      <c r="B51" t="s">
        <v>33</v>
      </c>
    </row>
    <row r="52" spans="1:2" ht="12.75">
      <c r="A52" t="s">
        <v>18</v>
      </c>
    </row>
    <row r="53" spans="1:2" ht="12.75">
      <c r="A53" t="s">
        <v>20</v>
      </c>
      <c r="B53" t="s">
        <v>41</v>
      </c>
    </row>
    <row r="54" spans="1:2" ht="12.75">
      <c r="A54" t="s">
        <v>22</v>
      </c>
      <c r="B54" t="s">
        <v>47</v>
      </c>
    </row>
    <row r="55" spans="1:2" ht="12.75">
      <c r="A55" t="s">
        <v>24</v>
      </c>
      <c r="B55" t="s">
        <v>48</v>
      </c>
    </row>
    <row r="56" spans="1:2" ht="12.75">
      <c r="A56" t="s">
        <v>26</v>
      </c>
    </row>
    <row r="58" spans="1:2" ht="12.75">
      <c r="A58" t="s">
        <v>6</v>
      </c>
      <c r="B58" t="s">
        <v>49</v>
      </c>
    </row>
    <row r="59" spans="1:2" ht="12.75">
      <c r="A59" t="s">
        <v>8</v>
      </c>
      <c r="B59" t="s">
        <v>50</v>
      </c>
    </row>
    <row r="60" spans="1:2" ht="12.75">
      <c r="A60" t="s">
        <v>10</v>
      </c>
      <c r="B60" t="s">
        <v>30</v>
      </c>
    </row>
    <row r="61" spans="1:2" ht="12.75">
      <c r="A61" t="s">
        <v>12</v>
      </c>
      <c r="B61" t="s">
        <v>31</v>
      </c>
    </row>
    <row r="62" spans="1:2" ht="12.75">
      <c r="A62" t="s">
        <v>14</v>
      </c>
      <c r="B62" t="s">
        <v>51</v>
      </c>
    </row>
    <row r="63" spans="1:2" ht="12.75">
      <c r="A63" t="s">
        <v>16</v>
      </c>
      <c r="B63" t="s">
        <v>33</v>
      </c>
    </row>
    <row r="64" spans="1:2" ht="12.75">
      <c r="A64" t="s">
        <v>18</v>
      </c>
    </row>
    <row r="65" spans="1:2" ht="12.75">
      <c r="A65" t="s">
        <v>20</v>
      </c>
      <c r="B65" t="s">
        <v>52</v>
      </c>
    </row>
    <row r="66" spans="1:2" ht="12.75">
      <c r="A66" t="s">
        <v>22</v>
      </c>
      <c r="B66" t="s">
        <v>53</v>
      </c>
    </row>
    <row r="67" spans="1:2" ht="12.75">
      <c r="A67" t="s">
        <v>24</v>
      </c>
      <c r="B67" t="s">
        <v>54</v>
      </c>
    </row>
    <row r="68" spans="1:2" ht="12.75">
      <c r="A68" t="s">
        <v>26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16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8.7109375" style="0" customWidth="1"/>
  </cols>
  <sheetData>
    <row r="1" ht="12.75">
      <c r="B1" t="s">
        <v>55</v>
      </c>
    </row>
    <row r="2" spans="1:2" ht="12.75">
      <c r="A2" t="s">
        <v>56</v>
      </c>
      <c r="B2" t="s">
        <v>9</v>
      </c>
    </row>
    <row r="3" spans="1:2" ht="12.75">
      <c r="A3" s="1">
        <v>19906</v>
      </c>
      <c r="B3" s="2">
        <v>0.8</v>
      </c>
    </row>
    <row r="4" spans="1:2" ht="12.75">
      <c r="A4" s="1">
        <v>19937</v>
      </c>
      <c r="B4" s="2">
        <v>1.22</v>
      </c>
    </row>
    <row r="5" spans="1:2" ht="12.75">
      <c r="A5" s="1">
        <v>19968</v>
      </c>
      <c r="B5" s="2">
        <v>1.06</v>
      </c>
    </row>
    <row r="6" spans="1:2" ht="12.75">
      <c r="A6" s="1">
        <v>19998</v>
      </c>
      <c r="B6" s="2">
        <v>0.85</v>
      </c>
    </row>
    <row r="7" spans="1:2" ht="12.75">
      <c r="A7" s="1">
        <v>20029</v>
      </c>
      <c r="B7" s="2">
        <v>0.83</v>
      </c>
    </row>
    <row r="8" spans="1:2" ht="12.75">
      <c r="A8" s="1">
        <v>20059</v>
      </c>
      <c r="B8" s="2">
        <v>1.28</v>
      </c>
    </row>
    <row r="9" spans="1:2" ht="12.75">
      <c r="A9" s="1">
        <v>20090</v>
      </c>
      <c r="B9" s="2">
        <v>1.39</v>
      </c>
    </row>
    <row r="10" spans="1:2" ht="12.75">
      <c r="A10" s="1">
        <v>20121</v>
      </c>
      <c r="B10" s="2">
        <v>1.29</v>
      </c>
    </row>
    <row r="11" spans="1:2" ht="12.75">
      <c r="A11" s="1">
        <v>20149</v>
      </c>
      <c r="B11" s="2">
        <v>1.35</v>
      </c>
    </row>
    <row r="12" spans="1:2" ht="12.75">
      <c r="A12" s="1">
        <v>20180</v>
      </c>
      <c r="B12" s="2">
        <v>1.43</v>
      </c>
    </row>
    <row r="13" spans="1:2" ht="12.75">
      <c r="A13" s="1">
        <v>20210</v>
      </c>
      <c r="B13" s="2">
        <v>1.43</v>
      </c>
    </row>
    <row r="14" spans="1:2" ht="12.75">
      <c r="A14" s="1">
        <v>20241</v>
      </c>
      <c r="B14" s="2">
        <v>1.64</v>
      </c>
    </row>
    <row r="15" spans="1:2" ht="12.75">
      <c r="A15" s="1">
        <v>20271</v>
      </c>
      <c r="B15" s="2">
        <v>1.68</v>
      </c>
    </row>
    <row r="16" spans="1:2" ht="12.75">
      <c r="A16" s="1">
        <v>20302</v>
      </c>
      <c r="B16" s="2">
        <v>1.96</v>
      </c>
    </row>
    <row r="17" spans="1:2" ht="12.75">
      <c r="A17" s="1">
        <v>20333</v>
      </c>
      <c r="B17" s="2">
        <v>2.18</v>
      </c>
    </row>
    <row r="18" spans="1:2" ht="12.75">
      <c r="A18" s="1">
        <v>20363</v>
      </c>
      <c r="B18" s="2">
        <v>2.24</v>
      </c>
    </row>
    <row r="19" spans="1:2" ht="12.75">
      <c r="A19" s="1">
        <v>20394</v>
      </c>
      <c r="B19" s="2">
        <v>2.35</v>
      </c>
    </row>
    <row r="20" spans="1:2" ht="12.75">
      <c r="A20" s="1">
        <v>20424</v>
      </c>
      <c r="B20" s="2">
        <v>2.48</v>
      </c>
    </row>
    <row r="21" spans="1:2" ht="12.75">
      <c r="A21" s="1">
        <v>20455</v>
      </c>
      <c r="B21" s="2">
        <v>2.45</v>
      </c>
    </row>
    <row r="22" spans="1:2" ht="12.75">
      <c r="A22" s="1">
        <v>20486</v>
      </c>
      <c r="B22" s="2">
        <v>2.5</v>
      </c>
    </row>
    <row r="23" spans="1:2" ht="12.75">
      <c r="A23" s="1">
        <v>20515</v>
      </c>
      <c r="B23" s="2">
        <v>2.5</v>
      </c>
    </row>
    <row r="24" spans="1:2" ht="12.75">
      <c r="A24" s="1">
        <v>20546</v>
      </c>
      <c r="B24" s="2">
        <v>2.62</v>
      </c>
    </row>
    <row r="25" spans="1:2" ht="12.75">
      <c r="A25" s="1">
        <v>20576</v>
      </c>
      <c r="B25" s="2">
        <v>2.75</v>
      </c>
    </row>
    <row r="26" spans="1:2" ht="12.75">
      <c r="A26" s="1">
        <v>20607</v>
      </c>
      <c r="B26" s="2">
        <v>2.71</v>
      </c>
    </row>
    <row r="27" spans="1:2" ht="12.75">
      <c r="A27" s="1">
        <v>20637</v>
      </c>
      <c r="B27" s="2">
        <v>2.75</v>
      </c>
    </row>
    <row r="28" spans="1:2" ht="12.75">
      <c r="A28" s="1">
        <v>20668</v>
      </c>
      <c r="B28" s="2">
        <v>2.73</v>
      </c>
    </row>
    <row r="29" spans="1:2" ht="12.75">
      <c r="A29" s="1">
        <v>20699</v>
      </c>
      <c r="B29" s="2">
        <v>2.95</v>
      </c>
    </row>
    <row r="30" spans="1:2" ht="12.75">
      <c r="A30" s="1">
        <v>20729</v>
      </c>
      <c r="B30" s="2">
        <v>2.96</v>
      </c>
    </row>
    <row r="31" spans="1:2" ht="12.75">
      <c r="A31" s="1">
        <v>20760</v>
      </c>
      <c r="B31" s="2">
        <v>2.88</v>
      </c>
    </row>
    <row r="32" spans="1:2" ht="12.75">
      <c r="A32" s="1">
        <v>20790</v>
      </c>
      <c r="B32" s="2">
        <v>2.94</v>
      </c>
    </row>
    <row r="33" spans="1:2" ht="12.75">
      <c r="A33" s="1">
        <v>20821</v>
      </c>
      <c r="B33" s="2">
        <v>2.84</v>
      </c>
    </row>
    <row r="34" spans="1:2" ht="12.75">
      <c r="A34" s="1">
        <v>20852</v>
      </c>
      <c r="B34" s="2">
        <v>3</v>
      </c>
    </row>
    <row r="35" spans="1:2" ht="12.75">
      <c r="A35" s="1">
        <v>20880</v>
      </c>
      <c r="B35" s="2">
        <v>2.96</v>
      </c>
    </row>
    <row r="36" spans="1:2" ht="12.75">
      <c r="A36" s="1">
        <v>20911</v>
      </c>
      <c r="B36" s="2">
        <v>3</v>
      </c>
    </row>
    <row r="37" spans="1:2" ht="12.75">
      <c r="A37" s="1">
        <v>20941</v>
      </c>
      <c r="B37" s="2">
        <v>3</v>
      </c>
    </row>
    <row r="38" spans="1:2" ht="12.75">
      <c r="A38" s="1">
        <v>20972</v>
      </c>
      <c r="B38" s="2">
        <v>3</v>
      </c>
    </row>
    <row r="39" spans="1:2" ht="12.75">
      <c r="A39" s="1">
        <v>21002</v>
      </c>
      <c r="B39" s="2">
        <v>2.99</v>
      </c>
    </row>
    <row r="40" spans="1:2" ht="12.75">
      <c r="A40" s="1">
        <v>21033</v>
      </c>
      <c r="B40" s="2">
        <v>3.24</v>
      </c>
    </row>
    <row r="41" spans="1:2" ht="12.75">
      <c r="A41" s="1">
        <v>21064</v>
      </c>
      <c r="B41" s="2">
        <v>3.47</v>
      </c>
    </row>
    <row r="42" spans="1:2" ht="12.75">
      <c r="A42" s="1">
        <v>21094</v>
      </c>
      <c r="B42" s="2">
        <v>3.5</v>
      </c>
    </row>
    <row r="43" spans="1:2" ht="12.75">
      <c r="A43" s="1">
        <v>21125</v>
      </c>
      <c r="B43" s="2">
        <v>3.28</v>
      </c>
    </row>
    <row r="44" spans="1:2" ht="12.75">
      <c r="A44" s="1">
        <v>21155</v>
      </c>
      <c r="B44" s="2">
        <v>2.98</v>
      </c>
    </row>
    <row r="45" spans="1:2" ht="12.75">
      <c r="A45" s="1">
        <v>21186</v>
      </c>
      <c r="B45" s="2">
        <v>2.72</v>
      </c>
    </row>
    <row r="46" spans="1:2" ht="12.75">
      <c r="A46" s="1">
        <v>21217</v>
      </c>
      <c r="B46" s="2">
        <v>1.67</v>
      </c>
    </row>
    <row r="47" spans="1:2" ht="12.75">
      <c r="A47" s="1">
        <v>21245</v>
      </c>
      <c r="B47" s="2">
        <v>1.2</v>
      </c>
    </row>
    <row r="48" spans="1:2" ht="12.75">
      <c r="A48" s="1">
        <v>21276</v>
      </c>
      <c r="B48" s="2">
        <v>1.26</v>
      </c>
    </row>
    <row r="49" spans="1:2" ht="12.75">
      <c r="A49" s="1">
        <v>21306</v>
      </c>
      <c r="B49" s="2">
        <v>0.63</v>
      </c>
    </row>
    <row r="50" spans="1:2" ht="12.75">
      <c r="A50" s="1">
        <v>21337</v>
      </c>
      <c r="B50" s="2">
        <v>0.93</v>
      </c>
    </row>
    <row r="51" spans="1:2" ht="12.75">
      <c r="A51" s="1">
        <v>21367</v>
      </c>
      <c r="B51" s="2">
        <v>0.68</v>
      </c>
    </row>
    <row r="52" spans="1:2" ht="12.75">
      <c r="A52" s="1">
        <v>21398</v>
      </c>
      <c r="B52" s="2">
        <v>1.53</v>
      </c>
    </row>
    <row r="53" spans="1:2" ht="12.75">
      <c r="A53" s="1">
        <v>21429</v>
      </c>
      <c r="B53" s="2">
        <v>1.76</v>
      </c>
    </row>
    <row r="54" spans="1:2" ht="12.75">
      <c r="A54" s="1">
        <v>21459</v>
      </c>
      <c r="B54" s="2">
        <v>1.8</v>
      </c>
    </row>
    <row r="55" spans="1:2" ht="12.75">
      <c r="A55" s="1">
        <v>21490</v>
      </c>
      <c r="B55" s="2">
        <v>2.27</v>
      </c>
    </row>
    <row r="56" spans="1:2" ht="12.75">
      <c r="A56" s="1">
        <v>21520</v>
      </c>
      <c r="B56" s="2">
        <v>2.42</v>
      </c>
    </row>
    <row r="57" spans="1:2" ht="12.75">
      <c r="A57" s="1">
        <v>21551</v>
      </c>
      <c r="B57" s="2">
        <v>2.48</v>
      </c>
    </row>
    <row r="58" spans="1:2" ht="12.75">
      <c r="A58" s="1">
        <v>21582</v>
      </c>
      <c r="B58" s="2">
        <v>2.43</v>
      </c>
    </row>
    <row r="59" spans="1:2" ht="12.75">
      <c r="A59" s="1">
        <v>21610</v>
      </c>
      <c r="B59" s="2">
        <v>2.8</v>
      </c>
    </row>
    <row r="60" spans="1:2" ht="12.75">
      <c r="A60" s="1">
        <v>21641</v>
      </c>
      <c r="B60" s="2">
        <v>2.96</v>
      </c>
    </row>
    <row r="61" spans="1:2" ht="12.75">
      <c r="A61" s="1">
        <v>21671</v>
      </c>
      <c r="B61" s="2">
        <v>2.9</v>
      </c>
    </row>
    <row r="62" spans="1:2" ht="12.75">
      <c r="A62" s="1">
        <v>21702</v>
      </c>
      <c r="B62" s="2">
        <v>3.39</v>
      </c>
    </row>
    <row r="63" spans="1:2" ht="12.75">
      <c r="A63" s="1">
        <v>21732</v>
      </c>
      <c r="B63" s="2">
        <v>3.47</v>
      </c>
    </row>
    <row r="64" spans="1:2" ht="12.75">
      <c r="A64" s="1">
        <v>21763</v>
      </c>
      <c r="B64" s="2">
        <v>3.5</v>
      </c>
    </row>
    <row r="65" spans="1:2" ht="12.75">
      <c r="A65" s="1">
        <v>21794</v>
      </c>
      <c r="B65" s="2">
        <v>3.76</v>
      </c>
    </row>
    <row r="66" spans="1:2" ht="12.75">
      <c r="A66" s="1">
        <v>21824</v>
      </c>
      <c r="B66" s="2">
        <v>3.98</v>
      </c>
    </row>
    <row r="67" spans="1:2" ht="12.75">
      <c r="A67" s="1">
        <v>21855</v>
      </c>
      <c r="B67" s="2">
        <v>4</v>
      </c>
    </row>
    <row r="68" spans="1:2" ht="12.75">
      <c r="A68" s="1">
        <v>21885</v>
      </c>
      <c r="B68" s="2">
        <v>3.99</v>
      </c>
    </row>
    <row r="69" spans="1:2" ht="12.75">
      <c r="A69" s="1">
        <v>21916</v>
      </c>
      <c r="B69" s="2">
        <v>3.99</v>
      </c>
    </row>
    <row r="70" spans="1:2" ht="12.75">
      <c r="A70" s="1">
        <v>21947</v>
      </c>
      <c r="B70" s="2">
        <v>3.97</v>
      </c>
    </row>
    <row r="71" spans="1:2" ht="12.75">
      <c r="A71" s="1">
        <v>21976</v>
      </c>
      <c r="B71" s="2">
        <v>3.84</v>
      </c>
    </row>
    <row r="72" spans="1:2" ht="12.75">
      <c r="A72" s="1">
        <v>22007</v>
      </c>
      <c r="B72" s="2">
        <v>3.92</v>
      </c>
    </row>
    <row r="73" spans="1:2" ht="12.75">
      <c r="A73" s="1">
        <v>22037</v>
      </c>
      <c r="B73" s="2">
        <v>3.85</v>
      </c>
    </row>
    <row r="74" spans="1:2" ht="12.75">
      <c r="A74" s="1">
        <v>22068</v>
      </c>
      <c r="B74" s="2">
        <v>3.32</v>
      </c>
    </row>
    <row r="75" spans="1:2" ht="12.75">
      <c r="A75" s="1">
        <v>22098</v>
      </c>
      <c r="B75" s="2">
        <v>3.23</v>
      </c>
    </row>
    <row r="76" spans="1:2" ht="12.75">
      <c r="A76" s="1">
        <v>22129</v>
      </c>
      <c r="B76" s="2">
        <v>2.98</v>
      </c>
    </row>
    <row r="77" spans="1:2" ht="12.75">
      <c r="A77" s="1">
        <v>22160</v>
      </c>
      <c r="B77" s="2">
        <v>2.6</v>
      </c>
    </row>
    <row r="78" spans="1:2" ht="12.75">
      <c r="A78" s="1">
        <v>22190</v>
      </c>
      <c r="B78" s="2">
        <v>2.47</v>
      </c>
    </row>
    <row r="79" spans="1:2" ht="12.75">
      <c r="A79" s="1">
        <v>22221</v>
      </c>
      <c r="B79" s="2">
        <v>2.44</v>
      </c>
    </row>
    <row r="80" spans="1:2" ht="12.75">
      <c r="A80" s="1">
        <v>22251</v>
      </c>
      <c r="B80" s="2">
        <v>1.98</v>
      </c>
    </row>
    <row r="81" spans="1:2" ht="12.75">
      <c r="A81" s="1">
        <v>22282</v>
      </c>
      <c r="B81" s="2">
        <v>1.45</v>
      </c>
    </row>
    <row r="82" spans="1:2" ht="12.75">
      <c r="A82" s="1">
        <v>22313</v>
      </c>
      <c r="B82" s="2">
        <v>2.54</v>
      </c>
    </row>
    <row r="83" spans="1:2" ht="12.75">
      <c r="A83" s="1">
        <v>22341</v>
      </c>
      <c r="B83" s="2">
        <v>2.02</v>
      </c>
    </row>
    <row r="84" spans="1:2" ht="12.75">
      <c r="A84" s="1">
        <v>22372</v>
      </c>
      <c r="B84" s="2">
        <v>1.49</v>
      </c>
    </row>
    <row r="85" spans="1:2" ht="12.75">
      <c r="A85" s="1">
        <v>22402</v>
      </c>
      <c r="B85" s="2">
        <v>1.98</v>
      </c>
    </row>
    <row r="86" spans="1:2" ht="12.75">
      <c r="A86" s="1">
        <v>22433</v>
      </c>
      <c r="B86" s="2">
        <v>1.73</v>
      </c>
    </row>
    <row r="87" spans="1:2" ht="12.75">
      <c r="A87" s="1">
        <v>22463</v>
      </c>
      <c r="B87" s="2">
        <v>1.17</v>
      </c>
    </row>
    <row r="88" spans="1:2" ht="12.75">
      <c r="A88" s="1">
        <v>22494</v>
      </c>
      <c r="B88" s="2">
        <v>2</v>
      </c>
    </row>
    <row r="89" spans="1:2" ht="12.75">
      <c r="A89" s="1">
        <v>22525</v>
      </c>
      <c r="B89" s="2">
        <v>1.88</v>
      </c>
    </row>
    <row r="90" spans="1:2" ht="12.75">
      <c r="A90" s="1">
        <v>22555</v>
      </c>
      <c r="B90" s="2">
        <v>2.26</v>
      </c>
    </row>
    <row r="91" spans="1:2" ht="12.75">
      <c r="A91" s="1">
        <v>22586</v>
      </c>
      <c r="B91" s="2">
        <v>2.61</v>
      </c>
    </row>
    <row r="92" spans="1:2" ht="12.75">
      <c r="A92" s="1">
        <v>22616</v>
      </c>
      <c r="B92" s="2">
        <v>2.33</v>
      </c>
    </row>
    <row r="93" spans="1:2" ht="12.75">
      <c r="A93" s="1">
        <v>22647</v>
      </c>
      <c r="B93" s="2">
        <v>2.15</v>
      </c>
    </row>
    <row r="94" spans="1:2" ht="12.75">
      <c r="A94" s="1">
        <v>22678</v>
      </c>
      <c r="B94" s="2">
        <v>2.37</v>
      </c>
    </row>
    <row r="95" spans="1:2" ht="12.75">
      <c r="A95" s="1">
        <v>22706</v>
      </c>
      <c r="B95" s="2">
        <v>2.85</v>
      </c>
    </row>
    <row r="96" spans="1:2" ht="12.75">
      <c r="A96" s="1">
        <v>22737</v>
      </c>
      <c r="B96" s="2">
        <v>2.78</v>
      </c>
    </row>
    <row r="97" spans="1:2" ht="12.75">
      <c r="A97" s="1">
        <v>22767</v>
      </c>
      <c r="B97" s="2">
        <v>2.36</v>
      </c>
    </row>
    <row r="98" spans="1:2" ht="12.75">
      <c r="A98" s="1">
        <v>22798</v>
      </c>
      <c r="B98" s="2">
        <v>2.68</v>
      </c>
    </row>
    <row r="99" spans="1:2" ht="12.75">
      <c r="A99" s="1">
        <v>22828</v>
      </c>
      <c r="B99" s="2">
        <v>2.71</v>
      </c>
    </row>
    <row r="100" spans="1:2" ht="12.75">
      <c r="A100" s="1">
        <v>22859</v>
      </c>
      <c r="B100" s="2">
        <v>2.93</v>
      </c>
    </row>
    <row r="101" spans="1:2" ht="12.75">
      <c r="A101" s="1">
        <v>22890</v>
      </c>
      <c r="B101" s="2">
        <v>2.9</v>
      </c>
    </row>
    <row r="102" spans="1:2" ht="12.75">
      <c r="A102" s="1">
        <v>22920</v>
      </c>
      <c r="B102" s="2">
        <v>2.9</v>
      </c>
    </row>
    <row r="103" spans="1:2" ht="12.75">
      <c r="A103" s="1">
        <v>22951</v>
      </c>
      <c r="B103" s="2">
        <v>2.94</v>
      </c>
    </row>
    <row r="104" spans="1:2" ht="12.75">
      <c r="A104" s="1">
        <v>22981</v>
      </c>
      <c r="B104" s="2">
        <v>2.93</v>
      </c>
    </row>
    <row r="105" spans="1:2" ht="12.75">
      <c r="A105" s="1">
        <v>23012</v>
      </c>
      <c r="B105" s="2">
        <v>2.92</v>
      </c>
    </row>
    <row r="106" spans="1:2" ht="12.75">
      <c r="A106" s="1">
        <v>23043</v>
      </c>
      <c r="B106" s="2">
        <v>3</v>
      </c>
    </row>
    <row r="107" spans="1:2" ht="12.75">
      <c r="A107" s="1">
        <v>23071</v>
      </c>
      <c r="B107" s="2">
        <v>2.98</v>
      </c>
    </row>
    <row r="108" spans="1:2" ht="12.75">
      <c r="A108" s="1">
        <v>23102</v>
      </c>
      <c r="B108" s="2">
        <v>2.9</v>
      </c>
    </row>
    <row r="109" spans="1:2" ht="12.75">
      <c r="A109" s="1">
        <v>23132</v>
      </c>
      <c r="B109" s="2">
        <v>3</v>
      </c>
    </row>
    <row r="110" spans="1:2" ht="12.75">
      <c r="A110" s="1">
        <v>23163</v>
      </c>
      <c r="B110" s="2">
        <v>2.99</v>
      </c>
    </row>
    <row r="111" spans="1:2" ht="12.75">
      <c r="A111" s="1">
        <v>23193</v>
      </c>
      <c r="B111" s="2">
        <v>3.02</v>
      </c>
    </row>
    <row r="112" spans="1:2" ht="12.75">
      <c r="A112" s="1">
        <v>23224</v>
      </c>
      <c r="B112" s="2">
        <v>3.49</v>
      </c>
    </row>
    <row r="113" spans="1:2" ht="12.75">
      <c r="A113" s="1">
        <v>23255</v>
      </c>
      <c r="B113" s="2">
        <v>3.48</v>
      </c>
    </row>
    <row r="114" spans="1:2" ht="12.75">
      <c r="A114" s="1">
        <v>23285</v>
      </c>
      <c r="B114" s="2">
        <v>3.5</v>
      </c>
    </row>
    <row r="115" spans="1:2" ht="12.75">
      <c r="A115" s="1">
        <v>23316</v>
      </c>
      <c r="B115" s="2">
        <v>3.48</v>
      </c>
    </row>
    <row r="116" spans="1:2" ht="12.75">
      <c r="A116" s="1">
        <v>23346</v>
      </c>
      <c r="B116" s="2">
        <v>3.38</v>
      </c>
    </row>
    <row r="117" spans="1:2" ht="12.75">
      <c r="A117" s="1">
        <v>23377</v>
      </c>
      <c r="B117" s="2">
        <v>3.48</v>
      </c>
    </row>
    <row r="118" spans="1:2" ht="12.75">
      <c r="A118" s="1">
        <v>23408</v>
      </c>
      <c r="B118" s="2">
        <v>3.48</v>
      </c>
    </row>
    <row r="119" spans="1:2" ht="12.75">
      <c r="A119" s="1">
        <v>23437</v>
      </c>
      <c r="B119" s="2">
        <v>3.43</v>
      </c>
    </row>
    <row r="120" spans="1:2" ht="12.75">
      <c r="A120" s="1">
        <v>23468</v>
      </c>
      <c r="B120" s="2">
        <v>3.47</v>
      </c>
    </row>
    <row r="121" spans="1:2" ht="12.75">
      <c r="A121" s="1">
        <v>23498</v>
      </c>
      <c r="B121" s="2">
        <v>3.5</v>
      </c>
    </row>
    <row r="122" spans="1:2" ht="12.75">
      <c r="A122" s="1">
        <v>23529</v>
      </c>
      <c r="B122" s="2">
        <v>3.5</v>
      </c>
    </row>
    <row r="123" spans="1:2" ht="12.75">
      <c r="A123" s="1">
        <v>23559</v>
      </c>
      <c r="B123" s="2">
        <v>3.42</v>
      </c>
    </row>
    <row r="124" spans="1:2" ht="12.75">
      <c r="A124" s="1">
        <v>23590</v>
      </c>
      <c r="B124" s="2">
        <v>3.5</v>
      </c>
    </row>
    <row r="125" spans="1:2" ht="12.75">
      <c r="A125" s="1">
        <v>23621</v>
      </c>
      <c r="B125" s="2">
        <v>3.45</v>
      </c>
    </row>
    <row r="126" spans="1:2" ht="12.75">
      <c r="A126" s="1">
        <v>23651</v>
      </c>
      <c r="B126" s="2">
        <v>3.36</v>
      </c>
    </row>
    <row r="127" spans="1:2" ht="12.75">
      <c r="A127" s="1">
        <v>23682</v>
      </c>
      <c r="B127" s="2">
        <v>3.52</v>
      </c>
    </row>
    <row r="128" spans="1:2" ht="12.75">
      <c r="A128" s="1">
        <v>23712</v>
      </c>
      <c r="B128" s="2">
        <v>3.85</v>
      </c>
    </row>
    <row r="129" spans="1:2" ht="12.75">
      <c r="A129" s="1">
        <v>23743</v>
      </c>
      <c r="B129" s="2">
        <v>3.9</v>
      </c>
    </row>
    <row r="130" spans="1:2" ht="12.75">
      <c r="A130" s="1">
        <v>23774</v>
      </c>
      <c r="B130" s="2">
        <v>3.98</v>
      </c>
    </row>
    <row r="131" spans="1:2" ht="12.75">
      <c r="A131" s="1">
        <v>23802</v>
      </c>
      <c r="B131" s="2">
        <v>4.04</v>
      </c>
    </row>
    <row r="132" spans="1:2" ht="12.75">
      <c r="A132" s="1">
        <v>23833</v>
      </c>
      <c r="B132" s="2">
        <v>4.09</v>
      </c>
    </row>
    <row r="133" spans="1:2" ht="12.75">
      <c r="A133" s="1">
        <v>23863</v>
      </c>
      <c r="B133" s="2">
        <v>4.1</v>
      </c>
    </row>
    <row r="134" spans="1:2" ht="12.75">
      <c r="A134" s="1">
        <v>23894</v>
      </c>
      <c r="B134" s="2">
        <v>4.04</v>
      </c>
    </row>
    <row r="135" spans="1:2" ht="12.75">
      <c r="A135" s="1">
        <v>23924</v>
      </c>
      <c r="B135" s="2">
        <v>4.09</v>
      </c>
    </row>
    <row r="136" spans="1:2" ht="12.75">
      <c r="A136" s="1">
        <v>23955</v>
      </c>
      <c r="B136" s="2">
        <v>4.12</v>
      </c>
    </row>
    <row r="137" spans="1:2" ht="12.75">
      <c r="A137" s="1">
        <v>23986</v>
      </c>
      <c r="B137" s="2">
        <v>4.01</v>
      </c>
    </row>
    <row r="138" spans="1:2" ht="12.75">
      <c r="A138" s="1">
        <v>24016</v>
      </c>
      <c r="B138" s="2">
        <v>4.08</v>
      </c>
    </row>
    <row r="139" spans="1:2" ht="12.75">
      <c r="A139" s="1">
        <v>24047</v>
      </c>
      <c r="B139" s="2">
        <v>4.1</v>
      </c>
    </row>
    <row r="140" spans="1:2" ht="12.75">
      <c r="A140" s="1">
        <v>24077</v>
      </c>
      <c r="B140" s="2">
        <v>4.32</v>
      </c>
    </row>
    <row r="141" spans="1:2" ht="12.75">
      <c r="A141" s="1">
        <v>24108</v>
      </c>
      <c r="B141" s="2">
        <v>4.42</v>
      </c>
    </row>
    <row r="142" spans="1:2" ht="12.75">
      <c r="A142" s="1">
        <v>24139</v>
      </c>
      <c r="B142" s="2">
        <v>4.6</v>
      </c>
    </row>
    <row r="143" spans="1:2" ht="12.75">
      <c r="A143" s="1">
        <v>24167</v>
      </c>
      <c r="B143" s="2">
        <v>4.65</v>
      </c>
    </row>
    <row r="144" spans="1:2" ht="12.75">
      <c r="A144" s="1">
        <v>24198</v>
      </c>
      <c r="B144" s="2">
        <v>4.67</v>
      </c>
    </row>
    <row r="145" spans="1:2" ht="12.75">
      <c r="A145" s="1">
        <v>24228</v>
      </c>
      <c r="B145" s="2">
        <v>4.9</v>
      </c>
    </row>
    <row r="146" spans="1:2" ht="12.75">
      <c r="A146" s="1">
        <v>24259</v>
      </c>
      <c r="B146" s="2">
        <v>5.17</v>
      </c>
    </row>
    <row r="147" spans="1:2" ht="12.75">
      <c r="A147" s="1">
        <v>24289</v>
      </c>
      <c r="B147" s="2">
        <v>5.3</v>
      </c>
    </row>
    <row r="148" spans="1:2" ht="12.75">
      <c r="A148" s="1">
        <v>24320</v>
      </c>
      <c r="B148" s="2">
        <v>5.53</v>
      </c>
    </row>
    <row r="149" spans="1:2" ht="12.75">
      <c r="A149" s="1">
        <v>24351</v>
      </c>
      <c r="B149" s="2">
        <v>5.4</v>
      </c>
    </row>
    <row r="150" spans="1:2" ht="12.75">
      <c r="A150" s="1">
        <v>24381</v>
      </c>
      <c r="B150" s="2">
        <v>5.53</v>
      </c>
    </row>
    <row r="151" spans="1:2" ht="12.75">
      <c r="A151" s="1">
        <v>24412</v>
      </c>
      <c r="B151" s="2">
        <v>5.76</v>
      </c>
    </row>
    <row r="152" spans="1:2" ht="12.75">
      <c r="A152" s="1">
        <v>24442</v>
      </c>
      <c r="B152" s="2">
        <v>5.4</v>
      </c>
    </row>
    <row r="153" spans="1:2" ht="12.75">
      <c r="A153" s="1">
        <v>24473</v>
      </c>
      <c r="B153" s="2">
        <v>4.94</v>
      </c>
    </row>
    <row r="154" spans="1:2" ht="12.75">
      <c r="A154" s="1">
        <v>24504</v>
      </c>
      <c r="B154" s="2">
        <v>5</v>
      </c>
    </row>
    <row r="155" spans="1:2" ht="12.75">
      <c r="A155" s="1">
        <v>24532</v>
      </c>
      <c r="B155" s="2">
        <v>4.53</v>
      </c>
    </row>
    <row r="156" spans="1:2" ht="12.75">
      <c r="A156" s="1">
        <v>24563</v>
      </c>
      <c r="B156" s="2">
        <v>4.05</v>
      </c>
    </row>
    <row r="157" spans="1:2" ht="12.75">
      <c r="A157" s="1">
        <v>24593</v>
      </c>
      <c r="B157" s="2">
        <v>3.94</v>
      </c>
    </row>
    <row r="158" spans="1:2" ht="12.75">
      <c r="A158" s="1">
        <v>24624</v>
      </c>
      <c r="B158" s="2">
        <v>3.98</v>
      </c>
    </row>
    <row r="159" spans="1:2" ht="12.75">
      <c r="A159" s="1">
        <v>24654</v>
      </c>
      <c r="B159" s="2">
        <v>3.79</v>
      </c>
    </row>
    <row r="160" spans="1:2" ht="12.75">
      <c r="A160" s="1">
        <v>24685</v>
      </c>
      <c r="B160" s="2">
        <v>3.9</v>
      </c>
    </row>
    <row r="161" spans="1:2" ht="12.75">
      <c r="A161" s="1">
        <v>24716</v>
      </c>
      <c r="B161" s="2">
        <v>3.99</v>
      </c>
    </row>
    <row r="162" spans="1:2" ht="12.75">
      <c r="A162" s="1">
        <v>24746</v>
      </c>
      <c r="B162" s="2">
        <v>3.88</v>
      </c>
    </row>
    <row r="163" spans="1:2" ht="12.75">
      <c r="A163" s="1">
        <v>24777</v>
      </c>
      <c r="B163" s="2">
        <v>4.13</v>
      </c>
    </row>
    <row r="164" spans="1:2" ht="12.75">
      <c r="A164" s="1">
        <v>24807</v>
      </c>
      <c r="B164" s="2">
        <v>4.51</v>
      </c>
    </row>
    <row r="165" spans="1:2" ht="12.75">
      <c r="A165" s="1">
        <v>24838</v>
      </c>
      <c r="B165" s="2">
        <v>4.6</v>
      </c>
    </row>
    <row r="166" spans="1:2" ht="12.75">
      <c r="A166" s="1">
        <v>24869</v>
      </c>
      <c r="B166" s="2">
        <v>4.71</v>
      </c>
    </row>
    <row r="167" spans="1:2" ht="12.75">
      <c r="A167" s="1">
        <v>24898</v>
      </c>
      <c r="B167" s="2">
        <v>5.05</v>
      </c>
    </row>
    <row r="168" spans="1:2" ht="12.75">
      <c r="A168" s="1">
        <v>24929</v>
      </c>
      <c r="B168" s="2">
        <v>5.76</v>
      </c>
    </row>
    <row r="169" spans="1:2" ht="12.75">
      <c r="A169" s="1">
        <v>24959</v>
      </c>
      <c r="B169" s="2">
        <v>6.11</v>
      </c>
    </row>
    <row r="170" spans="1:2" ht="12.75">
      <c r="A170" s="1">
        <v>24990</v>
      </c>
      <c r="B170" s="2">
        <v>6.07</v>
      </c>
    </row>
    <row r="171" spans="1:2" ht="12.75">
      <c r="A171" s="1">
        <v>25020</v>
      </c>
      <c r="B171" s="2">
        <v>6.02</v>
      </c>
    </row>
    <row r="172" spans="1:2" ht="12.75">
      <c r="A172" s="1">
        <v>25051</v>
      </c>
      <c r="B172" s="2">
        <v>6.03</v>
      </c>
    </row>
    <row r="173" spans="1:2" ht="12.75">
      <c r="A173" s="1">
        <v>25082</v>
      </c>
      <c r="B173" s="2">
        <v>5.78</v>
      </c>
    </row>
    <row r="174" spans="1:2" ht="12.75">
      <c r="A174" s="1">
        <v>25112</v>
      </c>
      <c r="B174" s="2">
        <v>5.91</v>
      </c>
    </row>
    <row r="175" spans="1:2" ht="12.75">
      <c r="A175" s="1">
        <v>25143</v>
      </c>
      <c r="B175" s="2">
        <v>5.82</v>
      </c>
    </row>
    <row r="176" spans="1:2" ht="12.75">
      <c r="A176" s="1">
        <v>25173</v>
      </c>
      <c r="B176" s="2">
        <v>6.02</v>
      </c>
    </row>
    <row r="177" spans="1:2" ht="12.75">
      <c r="A177" s="1">
        <v>25204</v>
      </c>
      <c r="B177" s="2">
        <v>6.3</v>
      </c>
    </row>
    <row r="178" spans="1:2" ht="12.75">
      <c r="A178" s="1">
        <v>25235</v>
      </c>
      <c r="B178" s="2">
        <v>6.61</v>
      </c>
    </row>
    <row r="179" spans="1:2" ht="12.75">
      <c r="A179" s="1">
        <v>25263</v>
      </c>
      <c r="B179" s="2">
        <v>6.79</v>
      </c>
    </row>
    <row r="180" spans="1:2" ht="12.75">
      <c r="A180" s="1">
        <v>25294</v>
      </c>
      <c r="B180" s="2">
        <v>7.41</v>
      </c>
    </row>
    <row r="181" spans="1:2" ht="12.75">
      <c r="A181" s="1">
        <v>25324</v>
      </c>
      <c r="B181" s="2">
        <v>8.67</v>
      </c>
    </row>
    <row r="182" spans="1:2" ht="12.75">
      <c r="A182" s="1">
        <v>25355</v>
      </c>
      <c r="B182" s="2">
        <v>8.9</v>
      </c>
    </row>
    <row r="183" spans="1:2" ht="12.75">
      <c r="A183" s="1">
        <v>25385</v>
      </c>
      <c r="B183" s="2">
        <v>8.61</v>
      </c>
    </row>
    <row r="184" spans="1:2" ht="12.75">
      <c r="A184" s="1">
        <v>25416</v>
      </c>
      <c r="B184" s="2">
        <v>9.19</v>
      </c>
    </row>
    <row r="185" spans="1:2" ht="12.75">
      <c r="A185" s="1">
        <v>25447</v>
      </c>
      <c r="B185" s="2">
        <v>9.15</v>
      </c>
    </row>
    <row r="186" spans="1:2" ht="12.75">
      <c r="A186" s="1">
        <v>25477</v>
      </c>
      <c r="B186" s="2">
        <v>9</v>
      </c>
    </row>
    <row r="187" spans="1:2" ht="12.75">
      <c r="A187" s="1">
        <v>25508</v>
      </c>
      <c r="B187" s="2">
        <v>8.85</v>
      </c>
    </row>
    <row r="188" spans="1:2" ht="12.75">
      <c r="A188" s="1">
        <v>25538</v>
      </c>
      <c r="B188" s="2">
        <v>8.97</v>
      </c>
    </row>
    <row r="189" spans="1:2" ht="12.75">
      <c r="A189" s="1">
        <v>25569</v>
      </c>
      <c r="B189" s="2">
        <v>8.98</v>
      </c>
    </row>
    <row r="190" spans="1:2" ht="12.75">
      <c r="A190" s="1">
        <v>25600</v>
      </c>
      <c r="B190" s="2">
        <v>8.98</v>
      </c>
    </row>
    <row r="191" spans="1:2" ht="12.75">
      <c r="A191" s="1">
        <v>25628</v>
      </c>
      <c r="B191" s="2">
        <v>7.76</v>
      </c>
    </row>
    <row r="192" spans="1:2" ht="12.75">
      <c r="A192" s="1">
        <v>25659</v>
      </c>
      <c r="B192" s="2">
        <v>8.1</v>
      </c>
    </row>
    <row r="193" spans="1:2" ht="12.75">
      <c r="A193" s="1">
        <v>25689</v>
      </c>
      <c r="B193" s="2">
        <v>7.94</v>
      </c>
    </row>
    <row r="194" spans="1:2" ht="12.75">
      <c r="A194" s="1">
        <v>25720</v>
      </c>
      <c r="B194" s="2">
        <v>7.6</v>
      </c>
    </row>
    <row r="195" spans="1:2" ht="12.75">
      <c r="A195" s="1">
        <v>25750</v>
      </c>
      <c r="B195" s="2">
        <v>7.21</v>
      </c>
    </row>
    <row r="196" spans="1:2" ht="12.75">
      <c r="A196" s="1">
        <v>25781</v>
      </c>
      <c r="B196" s="2">
        <v>6.61</v>
      </c>
    </row>
    <row r="197" spans="1:2" ht="12.75">
      <c r="A197" s="1">
        <v>25812</v>
      </c>
      <c r="B197" s="2">
        <v>6.29</v>
      </c>
    </row>
    <row r="198" spans="1:2" ht="12.75">
      <c r="A198" s="1">
        <v>25842</v>
      </c>
      <c r="B198" s="2">
        <v>6.2</v>
      </c>
    </row>
    <row r="199" spans="1:2" ht="12.75">
      <c r="A199" s="1">
        <v>25873</v>
      </c>
      <c r="B199" s="2">
        <v>5.6</v>
      </c>
    </row>
    <row r="200" spans="1:2" ht="12.75">
      <c r="A200" s="1">
        <v>25903</v>
      </c>
      <c r="B200" s="2">
        <v>4.9</v>
      </c>
    </row>
    <row r="201" spans="1:2" ht="12.75">
      <c r="A201" s="1">
        <v>25934</v>
      </c>
      <c r="B201" s="2">
        <v>4.14</v>
      </c>
    </row>
    <row r="202" spans="1:2" ht="12.75">
      <c r="A202" s="1">
        <v>25965</v>
      </c>
      <c r="B202" s="2">
        <v>3.72</v>
      </c>
    </row>
    <row r="203" spans="1:2" ht="12.75">
      <c r="A203" s="1">
        <v>25993</v>
      </c>
      <c r="B203" s="2">
        <v>3.71</v>
      </c>
    </row>
    <row r="204" spans="1:2" ht="12.75">
      <c r="A204" s="1">
        <v>26024</v>
      </c>
      <c r="B204" s="2">
        <v>4.15</v>
      </c>
    </row>
    <row r="205" spans="1:2" ht="12.75">
      <c r="A205" s="1">
        <v>26054</v>
      </c>
      <c r="B205" s="2">
        <v>4.63</v>
      </c>
    </row>
    <row r="206" spans="1:2" ht="12.75">
      <c r="A206" s="1">
        <v>26085</v>
      </c>
      <c r="B206" s="2">
        <v>4.91</v>
      </c>
    </row>
    <row r="207" spans="1:2" ht="12.75">
      <c r="A207" s="1">
        <v>26115</v>
      </c>
      <c r="B207" s="2">
        <v>5.31</v>
      </c>
    </row>
    <row r="208" spans="1:2" ht="12.75">
      <c r="A208" s="1">
        <v>26146</v>
      </c>
      <c r="B208" s="2">
        <v>5.56</v>
      </c>
    </row>
    <row r="209" spans="1:2" ht="12.75">
      <c r="A209" s="1">
        <v>26177</v>
      </c>
      <c r="B209" s="2">
        <v>5.55</v>
      </c>
    </row>
    <row r="210" spans="1:2" ht="12.75">
      <c r="A210" s="1">
        <v>26207</v>
      </c>
      <c r="B210" s="2">
        <v>5.2</v>
      </c>
    </row>
    <row r="211" spans="1:2" ht="12.75">
      <c r="A211" s="1">
        <v>26238</v>
      </c>
      <c r="B211" s="2">
        <v>4.91</v>
      </c>
    </row>
    <row r="212" spans="1:2" ht="12.75">
      <c r="A212" s="1">
        <v>26268</v>
      </c>
      <c r="B212" s="2">
        <v>4.14</v>
      </c>
    </row>
    <row r="213" spans="1:2" ht="12.75">
      <c r="A213" s="1">
        <v>26299</v>
      </c>
      <c r="B213" s="2">
        <v>3.5</v>
      </c>
    </row>
    <row r="214" spans="1:2" ht="12.75">
      <c r="A214" s="1">
        <v>26330</v>
      </c>
      <c r="B214" s="2">
        <v>3.29</v>
      </c>
    </row>
    <row r="215" spans="1:2" ht="12.75">
      <c r="A215" s="1">
        <v>26359</v>
      </c>
      <c r="B215" s="2">
        <v>3.83</v>
      </c>
    </row>
    <row r="216" spans="1:2" ht="12.75">
      <c r="A216" s="1">
        <v>26390</v>
      </c>
      <c r="B216" s="2">
        <v>4.17</v>
      </c>
    </row>
    <row r="217" spans="1:2" ht="12.75">
      <c r="A217" s="1">
        <v>26420</v>
      </c>
      <c r="B217" s="2">
        <v>4.27</v>
      </c>
    </row>
    <row r="218" spans="1:2" ht="12.75">
      <c r="A218" s="1">
        <v>26451</v>
      </c>
      <c r="B218" s="2">
        <v>4.46</v>
      </c>
    </row>
    <row r="219" spans="1:2" ht="12.75">
      <c r="A219" s="1">
        <v>26481</v>
      </c>
      <c r="B219" s="2">
        <v>4.55</v>
      </c>
    </row>
    <row r="220" spans="1:2" ht="12.75">
      <c r="A220" s="1">
        <v>26512</v>
      </c>
      <c r="B220" s="2">
        <v>4.8</v>
      </c>
    </row>
    <row r="221" spans="1:2" ht="12.75">
      <c r="A221" s="1">
        <v>26543</v>
      </c>
      <c r="B221" s="2">
        <v>4.87</v>
      </c>
    </row>
    <row r="222" spans="1:2" ht="12.75">
      <c r="A222" s="1">
        <v>26573</v>
      </c>
      <c r="B222" s="2">
        <v>5.04</v>
      </c>
    </row>
    <row r="223" spans="1:2" ht="12.75">
      <c r="A223" s="1">
        <v>26604</v>
      </c>
      <c r="B223" s="2">
        <v>5.06</v>
      </c>
    </row>
    <row r="224" spans="1:2" ht="12.75">
      <c r="A224" s="1">
        <v>26634</v>
      </c>
      <c r="B224" s="2">
        <v>5.33</v>
      </c>
    </row>
    <row r="225" spans="1:2" ht="12.75">
      <c r="A225" s="1">
        <v>26665</v>
      </c>
      <c r="B225" s="2">
        <v>5.94</v>
      </c>
    </row>
    <row r="226" spans="1:2" ht="12.75">
      <c r="A226" s="1">
        <v>26696</v>
      </c>
      <c r="B226" s="2">
        <v>6.58</v>
      </c>
    </row>
    <row r="227" spans="1:2" ht="12.75">
      <c r="A227" s="1">
        <v>26724</v>
      </c>
      <c r="B227" s="2">
        <v>7.09</v>
      </c>
    </row>
    <row r="228" spans="1:2" ht="12.75">
      <c r="A228" s="1">
        <v>26755</v>
      </c>
      <c r="B228" s="2">
        <v>7.12</v>
      </c>
    </row>
    <row r="229" spans="1:2" ht="12.75">
      <c r="A229" s="1">
        <v>26785</v>
      </c>
      <c r="B229" s="2">
        <v>7.84</v>
      </c>
    </row>
    <row r="230" spans="1:2" ht="12.75">
      <c r="A230" s="1">
        <v>26816</v>
      </c>
      <c r="B230" s="2">
        <v>8.49</v>
      </c>
    </row>
    <row r="231" spans="1:2" ht="12.75">
      <c r="A231" s="1">
        <v>26846</v>
      </c>
      <c r="B231" s="2">
        <v>10.4</v>
      </c>
    </row>
    <row r="232" spans="1:2" ht="12.75">
      <c r="A232" s="1">
        <v>26877</v>
      </c>
      <c r="B232" s="2">
        <v>10.5</v>
      </c>
    </row>
    <row r="233" spans="1:2" ht="12.75">
      <c r="A233" s="1">
        <v>26908</v>
      </c>
      <c r="B233" s="2">
        <v>10.78</v>
      </c>
    </row>
    <row r="234" spans="1:2" ht="12.75">
      <c r="A234" s="1">
        <v>26938</v>
      </c>
      <c r="B234" s="2">
        <v>10.01</v>
      </c>
    </row>
    <row r="235" spans="1:2" ht="12.75">
      <c r="A235" s="1">
        <v>26969</v>
      </c>
      <c r="B235" s="2">
        <v>10.03</v>
      </c>
    </row>
    <row r="236" spans="1:2" ht="12.75">
      <c r="A236" s="1">
        <v>26999</v>
      </c>
      <c r="B236" s="2">
        <v>9.95</v>
      </c>
    </row>
    <row r="237" spans="1:2" ht="12.75">
      <c r="A237" s="1">
        <v>27030</v>
      </c>
      <c r="B237" s="2">
        <v>9.65</v>
      </c>
    </row>
    <row r="238" spans="1:2" ht="12.75">
      <c r="A238" s="1">
        <v>27061</v>
      </c>
      <c r="B238" s="2">
        <v>8.97</v>
      </c>
    </row>
    <row r="239" spans="1:2" ht="12.75">
      <c r="A239" s="1">
        <v>27089</v>
      </c>
      <c r="B239" s="2">
        <v>9.35</v>
      </c>
    </row>
    <row r="240" spans="1:2" ht="12.75">
      <c r="A240" s="1">
        <v>27120</v>
      </c>
      <c r="B240" s="2">
        <v>10.51</v>
      </c>
    </row>
    <row r="241" spans="1:2" ht="12.75">
      <c r="A241" s="1">
        <v>27150</v>
      </c>
      <c r="B241" s="2">
        <v>11.31</v>
      </c>
    </row>
    <row r="242" spans="1:2" ht="12.75">
      <c r="A242" s="1">
        <v>27181</v>
      </c>
      <c r="B242" s="2">
        <v>11.93</v>
      </c>
    </row>
    <row r="243" spans="1:2" ht="12.75">
      <c r="A243" s="1">
        <v>27211</v>
      </c>
      <c r="B243" s="2">
        <v>12.92</v>
      </c>
    </row>
    <row r="244" spans="1:2" ht="12.75">
      <c r="A244" s="1">
        <v>27242</v>
      </c>
      <c r="B244" s="2">
        <v>12.01</v>
      </c>
    </row>
    <row r="245" spans="1:2" ht="12.75">
      <c r="A245" s="1">
        <v>27273</v>
      </c>
      <c r="B245" s="2">
        <v>11.34</v>
      </c>
    </row>
    <row r="246" spans="1:2" ht="12.75">
      <c r="A246" s="1">
        <v>27303</v>
      </c>
      <c r="B246" s="2">
        <v>10.06</v>
      </c>
    </row>
    <row r="247" spans="1:2" ht="12.75">
      <c r="A247" s="1">
        <v>27334</v>
      </c>
      <c r="B247" s="2">
        <v>9.45</v>
      </c>
    </row>
    <row r="248" spans="1:2" ht="12.75">
      <c r="A248" s="1">
        <v>27364</v>
      </c>
      <c r="B248" s="2">
        <v>8.53</v>
      </c>
    </row>
    <row r="249" spans="1:2" ht="12.75">
      <c r="A249" s="1">
        <v>27395</v>
      </c>
      <c r="B249" s="2">
        <v>7.13</v>
      </c>
    </row>
    <row r="250" spans="1:2" ht="12.75">
      <c r="A250" s="1">
        <v>27426</v>
      </c>
      <c r="B250" s="2">
        <v>6.24</v>
      </c>
    </row>
    <row r="251" spans="1:2" ht="12.75">
      <c r="A251" s="1">
        <v>27454</v>
      </c>
      <c r="B251" s="2">
        <v>5.54</v>
      </c>
    </row>
    <row r="252" spans="1:2" ht="12.75">
      <c r="A252" s="1">
        <v>27485</v>
      </c>
      <c r="B252" s="2">
        <v>5.49</v>
      </c>
    </row>
    <row r="253" spans="1:2" ht="12.75">
      <c r="A253" s="1">
        <v>27515</v>
      </c>
      <c r="B253" s="2">
        <v>5.22</v>
      </c>
    </row>
    <row r="254" spans="1:2" ht="12.75">
      <c r="A254" s="1">
        <v>27546</v>
      </c>
      <c r="B254" s="2">
        <v>5.55</v>
      </c>
    </row>
    <row r="255" spans="1:2" ht="12.75">
      <c r="A255" s="1">
        <v>27576</v>
      </c>
      <c r="B255" s="2">
        <v>6.1</v>
      </c>
    </row>
    <row r="256" spans="1:2" ht="12.75">
      <c r="A256" s="1">
        <v>27607</v>
      </c>
      <c r="B256" s="2">
        <v>6.14</v>
      </c>
    </row>
    <row r="257" spans="1:2" ht="12.75">
      <c r="A257" s="1">
        <v>27638</v>
      </c>
      <c r="B257" s="2">
        <v>6.24</v>
      </c>
    </row>
    <row r="258" spans="1:2" ht="12.75">
      <c r="A258" s="1">
        <v>27668</v>
      </c>
      <c r="B258" s="2">
        <v>5.82</v>
      </c>
    </row>
    <row r="259" spans="1:2" ht="12.75">
      <c r="A259" s="1">
        <v>27699</v>
      </c>
      <c r="B259" s="2">
        <v>5.22</v>
      </c>
    </row>
    <row r="260" spans="1:2" ht="12.75">
      <c r="A260" s="1">
        <v>27729</v>
      </c>
      <c r="B260" s="2">
        <v>5.2</v>
      </c>
    </row>
    <row r="261" spans="1:2" ht="12.75">
      <c r="A261" s="1">
        <v>27760</v>
      </c>
      <c r="B261" s="2">
        <v>4.87</v>
      </c>
    </row>
    <row r="262" spans="1:2" ht="12.75">
      <c r="A262" s="1">
        <v>27791</v>
      </c>
      <c r="B262" s="2">
        <v>4.77</v>
      </c>
    </row>
    <row r="263" spans="1:2" ht="12.75">
      <c r="A263" s="1">
        <v>27820</v>
      </c>
      <c r="B263" s="2">
        <v>4.84</v>
      </c>
    </row>
    <row r="264" spans="1:2" ht="12.75">
      <c r="A264" s="1">
        <v>27851</v>
      </c>
      <c r="B264" s="2">
        <v>4.82</v>
      </c>
    </row>
    <row r="265" spans="1:2" ht="12.75">
      <c r="A265" s="1">
        <v>27881</v>
      </c>
      <c r="B265" s="2">
        <v>5.29</v>
      </c>
    </row>
    <row r="266" spans="1:2" ht="12.75">
      <c r="A266" s="1">
        <v>27912</v>
      </c>
      <c r="B266" s="2">
        <v>5.48</v>
      </c>
    </row>
    <row r="267" spans="1:2" ht="12.75">
      <c r="A267" s="1">
        <v>27942</v>
      </c>
      <c r="B267" s="2">
        <v>5.31</v>
      </c>
    </row>
    <row r="268" spans="1:2" ht="12.75">
      <c r="A268" s="1">
        <v>27973</v>
      </c>
      <c r="B268" s="2">
        <v>5.29</v>
      </c>
    </row>
    <row r="269" spans="1:2" ht="12.75">
      <c r="A269" s="1">
        <v>28004</v>
      </c>
      <c r="B269" s="2">
        <v>5.25</v>
      </c>
    </row>
    <row r="270" spans="1:2" ht="12.75">
      <c r="A270" s="1">
        <v>28034</v>
      </c>
      <c r="B270" s="2">
        <v>5.02</v>
      </c>
    </row>
    <row r="271" spans="1:2" ht="12.75">
      <c r="A271" s="1">
        <v>28065</v>
      </c>
      <c r="B271" s="2">
        <v>4.95</v>
      </c>
    </row>
    <row r="272" spans="1:2" ht="12.75">
      <c r="A272" s="1">
        <v>28095</v>
      </c>
      <c r="B272" s="2">
        <v>4.65</v>
      </c>
    </row>
    <row r="273" spans="1:2" ht="12.75">
      <c r="A273" s="1">
        <v>28126</v>
      </c>
      <c r="B273" s="2">
        <v>4.61</v>
      </c>
    </row>
    <row r="274" spans="1:2" ht="12.75">
      <c r="A274" s="1">
        <v>28157</v>
      </c>
      <c r="B274" s="2">
        <v>4.68</v>
      </c>
    </row>
    <row r="275" spans="1:2" ht="12.75">
      <c r="A275" s="1">
        <v>28185</v>
      </c>
      <c r="B275" s="2">
        <v>4.69</v>
      </c>
    </row>
    <row r="276" spans="1:2" ht="12.75">
      <c r="A276" s="1">
        <v>28216</v>
      </c>
      <c r="B276" s="2">
        <v>4.73</v>
      </c>
    </row>
    <row r="277" spans="1:2" ht="12.75">
      <c r="A277" s="1">
        <v>28246</v>
      </c>
      <c r="B277" s="2">
        <v>5.35</v>
      </c>
    </row>
    <row r="278" spans="1:2" ht="12.75">
      <c r="A278" s="1">
        <v>28277</v>
      </c>
      <c r="B278" s="2">
        <v>5.39</v>
      </c>
    </row>
    <row r="279" spans="1:2" ht="12.75">
      <c r="A279" s="1">
        <v>28307</v>
      </c>
      <c r="B279" s="2">
        <v>5.42</v>
      </c>
    </row>
    <row r="280" spans="1:2" ht="12.75">
      <c r="A280" s="1">
        <v>28338</v>
      </c>
      <c r="B280" s="2">
        <v>5.9</v>
      </c>
    </row>
    <row r="281" spans="1:2" ht="12.75">
      <c r="A281" s="1">
        <v>28369</v>
      </c>
      <c r="B281" s="2">
        <v>6.14</v>
      </c>
    </row>
    <row r="282" spans="1:2" ht="12.75">
      <c r="A282" s="1">
        <v>28399</v>
      </c>
      <c r="B282" s="2">
        <v>6.47</v>
      </c>
    </row>
    <row r="283" spans="1:2" ht="12.75">
      <c r="A283" s="1">
        <v>28430</v>
      </c>
      <c r="B283" s="2">
        <v>6.51</v>
      </c>
    </row>
    <row r="284" spans="1:2" ht="12.75">
      <c r="A284" s="1">
        <v>28460</v>
      </c>
      <c r="B284" s="2">
        <v>6.56</v>
      </c>
    </row>
    <row r="285" spans="1:2" ht="12.75">
      <c r="A285" s="1">
        <v>28491</v>
      </c>
      <c r="B285" s="2">
        <v>6.7</v>
      </c>
    </row>
    <row r="286" spans="1:2" ht="12.75">
      <c r="A286" s="1">
        <v>28522</v>
      </c>
      <c r="B286" s="2">
        <v>6.78</v>
      </c>
    </row>
    <row r="287" spans="1:2" ht="12.75">
      <c r="A287" s="1">
        <v>28550</v>
      </c>
      <c r="B287" s="2">
        <v>6.79</v>
      </c>
    </row>
    <row r="288" spans="1:2" ht="12.75">
      <c r="A288" s="1">
        <v>28581</v>
      </c>
      <c r="B288" s="2">
        <v>6.89</v>
      </c>
    </row>
    <row r="289" spans="1:2" ht="12.75">
      <c r="A289" s="1">
        <v>28611</v>
      </c>
      <c r="B289" s="2">
        <v>7.36</v>
      </c>
    </row>
    <row r="290" spans="1:2" ht="12.75">
      <c r="A290" s="1">
        <v>28642</v>
      </c>
      <c r="B290" s="2">
        <v>7.6</v>
      </c>
    </row>
    <row r="291" spans="1:2" ht="12.75">
      <c r="A291" s="1">
        <v>28672</v>
      </c>
      <c r="B291" s="2">
        <v>7.81</v>
      </c>
    </row>
    <row r="292" spans="1:2" ht="12.75">
      <c r="A292" s="1">
        <v>28703</v>
      </c>
      <c r="B292" s="2">
        <v>8.04</v>
      </c>
    </row>
    <row r="293" spans="1:2" ht="12.75">
      <c r="A293" s="1">
        <v>28734</v>
      </c>
      <c r="B293" s="2">
        <v>8.45</v>
      </c>
    </row>
    <row r="294" spans="1:2" ht="12.75">
      <c r="A294" s="1">
        <v>28764</v>
      </c>
      <c r="B294" s="2">
        <v>8.96</v>
      </c>
    </row>
    <row r="295" spans="1:2" ht="12.75">
      <c r="A295" s="1">
        <v>28795</v>
      </c>
      <c r="B295" s="2">
        <v>9.76</v>
      </c>
    </row>
    <row r="296" spans="1:2" ht="12.75">
      <c r="A296" s="1">
        <v>28825</v>
      </c>
      <c r="B296" s="2">
        <v>10.03</v>
      </c>
    </row>
    <row r="297" spans="1:2" ht="12.75">
      <c r="A297" s="1">
        <v>28856</v>
      </c>
      <c r="B297" s="2">
        <v>10.07</v>
      </c>
    </row>
    <row r="298" spans="1:2" ht="12.75">
      <c r="A298" s="1">
        <v>28887</v>
      </c>
      <c r="B298" s="2">
        <v>10.06</v>
      </c>
    </row>
    <row r="299" spans="1:2" ht="12.75">
      <c r="A299" s="1">
        <v>28915</v>
      </c>
      <c r="B299" s="2">
        <v>10.09</v>
      </c>
    </row>
    <row r="300" spans="1:2" ht="12.75">
      <c r="A300" s="1">
        <v>28946</v>
      </c>
      <c r="B300" s="2">
        <v>10.01</v>
      </c>
    </row>
    <row r="301" spans="1:2" ht="12.75">
      <c r="A301" s="1">
        <v>28976</v>
      </c>
      <c r="B301" s="2">
        <v>10.24</v>
      </c>
    </row>
    <row r="302" spans="1:2" ht="12.75">
      <c r="A302" s="1">
        <v>29007</v>
      </c>
      <c r="B302" s="2">
        <v>10.29</v>
      </c>
    </row>
    <row r="303" spans="1:2" ht="12.75">
      <c r="A303" s="1">
        <v>29037</v>
      </c>
      <c r="B303" s="2">
        <v>10.47</v>
      </c>
    </row>
    <row r="304" spans="1:2" ht="12.75">
      <c r="A304" s="1">
        <v>29068</v>
      </c>
      <c r="B304" s="2">
        <v>10.94</v>
      </c>
    </row>
    <row r="305" spans="1:2" ht="12.75">
      <c r="A305" s="1">
        <v>29099</v>
      </c>
      <c r="B305" s="2">
        <v>11.43</v>
      </c>
    </row>
    <row r="306" spans="1:2" ht="12.75">
      <c r="A306" s="1">
        <v>29129</v>
      </c>
      <c r="B306" s="2">
        <v>13.77</v>
      </c>
    </row>
    <row r="307" spans="1:2" ht="12.75">
      <c r="A307" s="1">
        <v>29160</v>
      </c>
      <c r="B307" s="2">
        <v>13.18</v>
      </c>
    </row>
    <row r="308" spans="1:2" ht="12.75">
      <c r="A308" s="1">
        <v>29190</v>
      </c>
      <c r="B308" s="2">
        <v>13.78</v>
      </c>
    </row>
    <row r="309" spans="1:2" ht="12.75">
      <c r="A309" s="1">
        <v>29221</v>
      </c>
      <c r="B309" s="2">
        <v>13.82</v>
      </c>
    </row>
    <row r="310" spans="1:2" ht="12.75">
      <c r="A310" s="1">
        <v>29252</v>
      </c>
      <c r="B310" s="2">
        <v>14.13</v>
      </c>
    </row>
    <row r="311" spans="1:2" ht="12.75">
      <c r="A311" s="1">
        <v>29281</v>
      </c>
      <c r="B311" s="2">
        <v>17.19</v>
      </c>
    </row>
    <row r="312" spans="1:2" ht="12.75">
      <c r="A312" s="1">
        <v>29312</v>
      </c>
      <c r="B312" s="2">
        <v>17.61</v>
      </c>
    </row>
    <row r="313" spans="1:2" ht="12.75">
      <c r="A313" s="1">
        <v>29342</v>
      </c>
      <c r="B313" s="2">
        <v>10.98</v>
      </c>
    </row>
    <row r="314" spans="1:2" ht="12.75">
      <c r="A314" s="1">
        <v>29373</v>
      </c>
      <c r="B314" s="2">
        <v>9.47</v>
      </c>
    </row>
    <row r="315" spans="1:2" ht="12.75">
      <c r="A315" s="1">
        <v>29403</v>
      </c>
      <c r="B315" s="2">
        <v>9.03</v>
      </c>
    </row>
    <row r="316" spans="1:2" ht="12.75">
      <c r="A316" s="1">
        <v>29434</v>
      </c>
      <c r="B316" s="2">
        <v>9.61</v>
      </c>
    </row>
    <row r="317" spans="1:2" ht="12.75">
      <c r="A317" s="1">
        <v>29465</v>
      </c>
      <c r="B317" s="2">
        <v>10.87</v>
      </c>
    </row>
    <row r="318" spans="1:2" ht="12.75">
      <c r="A318" s="1">
        <v>29495</v>
      </c>
      <c r="B318" s="2">
        <v>12.81</v>
      </c>
    </row>
    <row r="319" spans="1:2" ht="12.75">
      <c r="A319" s="1">
        <v>29526</v>
      </c>
      <c r="B319" s="2">
        <v>15.85</v>
      </c>
    </row>
    <row r="320" spans="1:2" ht="12.75">
      <c r="A320" s="1">
        <v>29556</v>
      </c>
      <c r="B320" s="2">
        <v>18.9</v>
      </c>
    </row>
    <row r="321" spans="1:2" ht="12.75">
      <c r="A321" s="1">
        <v>29587</v>
      </c>
      <c r="B321" s="2">
        <v>19.08</v>
      </c>
    </row>
    <row r="322" spans="1:2" ht="12.75">
      <c r="A322" s="1">
        <v>29618</v>
      </c>
      <c r="B322" s="2">
        <v>15.93</v>
      </c>
    </row>
    <row r="323" spans="1:2" ht="12.75">
      <c r="A323" s="1">
        <v>29646</v>
      </c>
      <c r="B323" s="2">
        <v>14.7</v>
      </c>
    </row>
    <row r="324" spans="1:2" ht="12.75">
      <c r="A324" s="1">
        <v>29677</v>
      </c>
      <c r="B324" s="2">
        <v>15.72</v>
      </c>
    </row>
    <row r="325" spans="1:2" ht="12.75">
      <c r="A325" s="1">
        <v>29707</v>
      </c>
      <c r="B325" s="2">
        <v>18.52</v>
      </c>
    </row>
    <row r="326" spans="1:2" ht="12.75">
      <c r="A326" s="1">
        <v>29738</v>
      </c>
      <c r="B326" s="2">
        <v>19.1</v>
      </c>
    </row>
    <row r="327" spans="1:2" ht="12.75">
      <c r="A327" s="1">
        <v>29768</v>
      </c>
      <c r="B327" s="2">
        <v>19.04</v>
      </c>
    </row>
    <row r="328" spans="1:2" ht="12.75">
      <c r="A328" s="1">
        <v>29799</v>
      </c>
      <c r="B328" s="2">
        <v>17.82</v>
      </c>
    </row>
    <row r="329" spans="1:2" ht="12.75">
      <c r="A329" s="1">
        <v>29830</v>
      </c>
      <c r="B329" s="2">
        <v>15.87</v>
      </c>
    </row>
    <row r="330" spans="1:2" ht="12.75">
      <c r="A330" s="1">
        <v>29860</v>
      </c>
      <c r="B330" s="2">
        <v>15.08</v>
      </c>
    </row>
    <row r="331" spans="1:2" ht="12.75">
      <c r="A331" s="1">
        <v>29891</v>
      </c>
      <c r="B331" s="2">
        <v>13.31</v>
      </c>
    </row>
    <row r="332" spans="1:2" ht="12.75">
      <c r="A332" s="1">
        <v>29921</v>
      </c>
      <c r="B332" s="2">
        <v>12.37</v>
      </c>
    </row>
    <row r="333" spans="1:2" ht="12.75">
      <c r="A333" s="1">
        <v>29952</v>
      </c>
      <c r="B333" s="2">
        <v>13.22</v>
      </c>
    </row>
    <row r="334" spans="1:2" ht="12.75">
      <c r="A334" s="1">
        <v>29983</v>
      </c>
      <c r="B334" s="2">
        <v>14.78</v>
      </c>
    </row>
    <row r="335" spans="1:2" ht="12.75">
      <c r="A335" s="1">
        <v>30011</v>
      </c>
      <c r="B335" s="2">
        <v>14.68</v>
      </c>
    </row>
    <row r="336" spans="1:2" ht="12.75">
      <c r="A336" s="1">
        <v>30042</v>
      </c>
      <c r="B336" s="2">
        <v>14.94</v>
      </c>
    </row>
    <row r="337" spans="1:2" ht="12.75">
      <c r="A337" s="1">
        <v>30072</v>
      </c>
      <c r="B337" s="2">
        <v>14.45</v>
      </c>
    </row>
    <row r="338" spans="1:2" ht="12.75">
      <c r="A338" s="1">
        <v>30103</v>
      </c>
      <c r="B338" s="2">
        <v>14.15</v>
      </c>
    </row>
    <row r="339" spans="1:2" ht="12.75">
      <c r="A339" s="1">
        <v>30133</v>
      </c>
      <c r="B339" s="2">
        <v>12.59</v>
      </c>
    </row>
    <row r="340" spans="1:2" ht="12.75">
      <c r="A340" s="1">
        <v>30164</v>
      </c>
      <c r="B340" s="2">
        <v>10.12</v>
      </c>
    </row>
    <row r="341" spans="1:2" ht="12.75">
      <c r="A341" s="1">
        <v>30195</v>
      </c>
      <c r="B341" s="2">
        <v>10.31</v>
      </c>
    </row>
    <row r="342" spans="1:2" ht="12.75">
      <c r="A342" s="1">
        <v>30225</v>
      </c>
      <c r="B342" s="2">
        <v>9.71</v>
      </c>
    </row>
    <row r="343" spans="1:2" ht="12.75">
      <c r="A343" s="1">
        <v>30256</v>
      </c>
      <c r="B343" s="2">
        <v>9.2</v>
      </c>
    </row>
    <row r="344" spans="1:2" ht="12.75">
      <c r="A344" s="1">
        <v>30286</v>
      </c>
      <c r="B344" s="2">
        <v>8.95</v>
      </c>
    </row>
    <row r="345" spans="1:2" ht="12.75">
      <c r="A345" s="1">
        <v>30317</v>
      </c>
      <c r="B345" s="2">
        <v>8.68</v>
      </c>
    </row>
    <row r="346" spans="1:2" ht="12.75">
      <c r="A346" s="1">
        <v>30348</v>
      </c>
      <c r="B346" s="2">
        <v>8.51</v>
      </c>
    </row>
    <row r="347" spans="1:2" ht="12.75">
      <c r="A347" s="1">
        <v>30376</v>
      </c>
      <c r="B347" s="2">
        <v>8.77</v>
      </c>
    </row>
    <row r="348" spans="1:2" ht="12.75">
      <c r="A348" s="1">
        <v>30407</v>
      </c>
      <c r="B348" s="2">
        <v>8.8</v>
      </c>
    </row>
    <row r="349" spans="1:2" ht="12.75">
      <c r="A349" s="1">
        <v>30437</v>
      </c>
      <c r="B349" s="2">
        <v>8.63</v>
      </c>
    </row>
    <row r="350" spans="1:2" ht="12.75">
      <c r="A350" s="1">
        <v>30468</v>
      </c>
      <c r="B350" s="2">
        <v>8.98</v>
      </c>
    </row>
    <row r="351" spans="1:2" ht="12.75">
      <c r="A351" s="1">
        <v>30498</v>
      </c>
      <c r="B351" s="2">
        <v>9.37</v>
      </c>
    </row>
    <row r="352" spans="1:2" ht="12.75">
      <c r="A352" s="1">
        <v>30529</v>
      </c>
      <c r="B352" s="2">
        <v>9.56</v>
      </c>
    </row>
    <row r="353" spans="1:2" ht="12.75">
      <c r="A353" s="1">
        <v>30560</v>
      </c>
      <c r="B353" s="2">
        <v>9.45</v>
      </c>
    </row>
    <row r="354" spans="1:2" ht="12.75">
      <c r="A354" s="1">
        <v>30590</v>
      </c>
      <c r="B354" s="2">
        <v>9.48</v>
      </c>
    </row>
    <row r="355" spans="1:2" ht="12.75">
      <c r="A355" s="1">
        <v>30621</v>
      </c>
      <c r="B355" s="2">
        <v>9.34</v>
      </c>
    </row>
    <row r="356" spans="1:2" ht="12.75">
      <c r="A356" s="1">
        <v>30651</v>
      </c>
      <c r="B356" s="2">
        <v>9.47</v>
      </c>
    </row>
    <row r="357" spans="1:2" ht="12.75">
      <c r="A357" s="1">
        <v>30682</v>
      </c>
      <c r="B357" s="2">
        <v>9.56</v>
      </c>
    </row>
    <row r="358" spans="1:2" ht="12.75">
      <c r="A358" s="1">
        <v>30713</v>
      </c>
      <c r="B358" s="2">
        <v>9.59</v>
      </c>
    </row>
    <row r="359" spans="1:2" ht="12.75">
      <c r="A359" s="1">
        <v>30742</v>
      </c>
      <c r="B359" s="2">
        <v>9.91</v>
      </c>
    </row>
    <row r="360" spans="1:2" ht="12.75">
      <c r="A360" s="1">
        <v>30773</v>
      </c>
      <c r="B360" s="2">
        <v>10.29</v>
      </c>
    </row>
    <row r="361" spans="1:2" ht="12.75">
      <c r="A361" s="1">
        <v>30803</v>
      </c>
      <c r="B361" s="2">
        <v>10.32</v>
      </c>
    </row>
    <row r="362" spans="1:2" ht="12.75">
      <c r="A362" s="1">
        <v>30834</v>
      </c>
      <c r="B362" s="2">
        <v>11.06</v>
      </c>
    </row>
    <row r="363" spans="1:2" ht="12.75">
      <c r="A363" s="1">
        <v>30864</v>
      </c>
      <c r="B363" s="2">
        <v>11.23</v>
      </c>
    </row>
    <row r="364" spans="1:2" ht="12.75">
      <c r="A364" s="1">
        <v>30895</v>
      </c>
      <c r="B364" s="2">
        <v>11.64</v>
      </c>
    </row>
    <row r="365" spans="1:2" ht="12.75">
      <c r="A365" s="1">
        <v>30926</v>
      </c>
      <c r="B365" s="2">
        <v>11.3</v>
      </c>
    </row>
    <row r="366" spans="1:2" ht="12.75">
      <c r="A366" s="1">
        <v>30956</v>
      </c>
      <c r="B366" s="2">
        <v>9.99</v>
      </c>
    </row>
    <row r="367" spans="1:2" ht="12.75">
      <c r="A367" s="1">
        <v>30987</v>
      </c>
      <c r="B367" s="2">
        <v>9.43</v>
      </c>
    </row>
    <row r="368" spans="1:2" ht="12.75">
      <c r="A368" s="1">
        <v>31017</v>
      </c>
      <c r="B368" s="2">
        <v>8.38</v>
      </c>
    </row>
    <row r="369" spans="1:2" ht="12.75">
      <c r="A369" s="1">
        <v>31048</v>
      </c>
      <c r="B369" s="2">
        <v>8.35</v>
      </c>
    </row>
    <row r="370" spans="1:2" ht="12.75">
      <c r="A370" s="1">
        <v>31079</v>
      </c>
      <c r="B370" s="2">
        <v>8.5</v>
      </c>
    </row>
    <row r="371" spans="1:2" ht="12.75">
      <c r="A371" s="1">
        <v>31107</v>
      </c>
      <c r="B371" s="2">
        <v>8.58</v>
      </c>
    </row>
    <row r="372" spans="1:2" ht="12.75">
      <c r="A372" s="1">
        <v>31138</v>
      </c>
      <c r="B372" s="2">
        <v>8.27</v>
      </c>
    </row>
    <row r="373" spans="1:2" ht="12.75">
      <c r="A373" s="1">
        <v>31168</v>
      </c>
      <c r="B373" s="2">
        <v>7.97</v>
      </c>
    </row>
    <row r="374" spans="1:2" ht="12.75">
      <c r="A374" s="1">
        <v>31199</v>
      </c>
      <c r="B374" s="2">
        <v>7.53</v>
      </c>
    </row>
    <row r="375" spans="1:2" ht="12.75">
      <c r="A375" s="1">
        <v>31229</v>
      </c>
      <c r="B375" s="2">
        <v>7.88</v>
      </c>
    </row>
    <row r="376" spans="1:2" ht="12.75">
      <c r="A376" s="1">
        <v>31260</v>
      </c>
      <c r="B376" s="2">
        <v>7.9</v>
      </c>
    </row>
    <row r="377" spans="1:2" ht="12.75">
      <c r="A377" s="1">
        <v>31291</v>
      </c>
      <c r="B377" s="2">
        <v>7.92</v>
      </c>
    </row>
    <row r="378" spans="1:2" ht="12.75">
      <c r="A378" s="1">
        <v>31321</v>
      </c>
      <c r="B378" s="2">
        <v>7.99</v>
      </c>
    </row>
    <row r="379" spans="1:2" ht="12.75">
      <c r="A379" s="1">
        <v>31352</v>
      </c>
      <c r="B379" s="2">
        <v>8.05</v>
      </c>
    </row>
    <row r="380" spans="1:2" ht="12.75">
      <c r="A380" s="1">
        <v>31382</v>
      </c>
      <c r="B380" s="2">
        <v>8.27</v>
      </c>
    </row>
    <row r="381" spans="1:2" ht="12.75">
      <c r="A381" s="1">
        <v>31413</v>
      </c>
      <c r="B381" s="2">
        <v>8.14</v>
      </c>
    </row>
    <row r="382" spans="1:2" ht="12.75">
      <c r="A382" s="1">
        <v>31444</v>
      </c>
      <c r="B382" s="2">
        <v>7.86</v>
      </c>
    </row>
    <row r="383" spans="1:2" ht="12.75">
      <c r="A383" s="1">
        <v>31472</v>
      </c>
      <c r="B383" s="2">
        <v>7.48</v>
      </c>
    </row>
    <row r="384" spans="1:2" ht="12.75">
      <c r="A384" s="1">
        <v>31503</v>
      </c>
      <c r="B384" s="2">
        <v>6.99</v>
      </c>
    </row>
    <row r="385" spans="1:2" ht="12.75">
      <c r="A385" s="1">
        <v>31533</v>
      </c>
      <c r="B385" s="2">
        <v>6.85</v>
      </c>
    </row>
    <row r="386" spans="1:2" ht="12.75">
      <c r="A386" s="1">
        <v>31564</v>
      </c>
      <c r="B386" s="2">
        <v>6.92</v>
      </c>
    </row>
    <row r="387" spans="1:2" ht="12.75">
      <c r="A387" s="1">
        <v>31594</v>
      </c>
      <c r="B387" s="2">
        <v>6.56</v>
      </c>
    </row>
    <row r="388" spans="1:2" ht="12.75">
      <c r="A388" s="1">
        <v>31625</v>
      </c>
      <c r="B388" s="2">
        <v>6.17</v>
      </c>
    </row>
    <row r="389" spans="1:2" ht="12.75">
      <c r="A389" s="1">
        <v>31656</v>
      </c>
      <c r="B389" s="2">
        <v>5.89</v>
      </c>
    </row>
    <row r="390" spans="1:2" ht="12.75">
      <c r="A390" s="1">
        <v>31686</v>
      </c>
      <c r="B390" s="2">
        <v>5.85</v>
      </c>
    </row>
    <row r="391" spans="1:2" ht="12.75">
      <c r="A391" s="1">
        <v>31717</v>
      </c>
      <c r="B391" s="2">
        <v>6.04</v>
      </c>
    </row>
    <row r="392" spans="1:2" ht="12.75">
      <c r="A392" s="1">
        <v>31747</v>
      </c>
      <c r="B392" s="2">
        <v>6.91</v>
      </c>
    </row>
    <row r="393" spans="1:2" ht="12.75">
      <c r="A393" s="1">
        <v>31778</v>
      </c>
      <c r="B393" s="2">
        <v>6.43</v>
      </c>
    </row>
    <row r="394" spans="1:2" ht="12.75">
      <c r="A394" s="1">
        <v>31809</v>
      </c>
      <c r="B394" s="2">
        <v>6.1</v>
      </c>
    </row>
    <row r="395" spans="1:2" ht="12.75">
      <c r="A395" s="1">
        <v>31837</v>
      </c>
      <c r="B395" s="2">
        <v>6.13</v>
      </c>
    </row>
    <row r="396" spans="1:2" ht="12.75">
      <c r="A396" s="1">
        <v>31868</v>
      </c>
      <c r="B396" s="2">
        <v>6.37</v>
      </c>
    </row>
    <row r="397" spans="1:2" ht="12.75">
      <c r="A397" s="1">
        <v>31898</v>
      </c>
      <c r="B397" s="2">
        <v>6.85</v>
      </c>
    </row>
    <row r="398" spans="1:2" ht="12.75">
      <c r="A398" s="1">
        <v>31929</v>
      </c>
      <c r="B398" s="2">
        <v>6.73</v>
      </c>
    </row>
    <row r="399" spans="1:2" ht="12.75">
      <c r="A399" s="1">
        <v>31959</v>
      </c>
      <c r="B399" s="2">
        <v>6.58</v>
      </c>
    </row>
    <row r="400" spans="1:2" ht="12.75">
      <c r="A400" s="1">
        <v>31990</v>
      </c>
      <c r="B400" s="2">
        <v>6.73</v>
      </c>
    </row>
    <row r="401" spans="1:2" ht="12.75">
      <c r="A401" s="1">
        <v>32021</v>
      </c>
      <c r="B401" s="2">
        <v>7.22</v>
      </c>
    </row>
    <row r="402" spans="1:2" ht="12.75">
      <c r="A402" s="1">
        <v>32051</v>
      </c>
      <c r="B402" s="2">
        <v>7.29</v>
      </c>
    </row>
    <row r="403" spans="1:2" ht="12.75">
      <c r="A403" s="1">
        <v>32082</v>
      </c>
      <c r="B403" s="2">
        <v>6.69</v>
      </c>
    </row>
    <row r="404" spans="1:2" ht="12.75">
      <c r="A404" s="1">
        <v>32112</v>
      </c>
      <c r="B404" s="2">
        <v>6.77</v>
      </c>
    </row>
    <row r="405" spans="1:2" ht="12.75">
      <c r="A405" s="1">
        <v>32143</v>
      </c>
      <c r="B405" s="2">
        <v>6.83</v>
      </c>
    </row>
    <row r="406" spans="1:2" ht="12.75">
      <c r="A406" s="1">
        <v>32174</v>
      </c>
      <c r="B406" s="2">
        <v>6.58</v>
      </c>
    </row>
    <row r="407" spans="1:2" ht="12.75">
      <c r="A407" s="1">
        <v>32203</v>
      </c>
      <c r="B407" s="2">
        <v>6.58</v>
      </c>
    </row>
    <row r="408" spans="1:2" ht="12.75">
      <c r="A408" s="1">
        <v>32234</v>
      </c>
      <c r="B408" s="2">
        <v>6.87</v>
      </c>
    </row>
    <row r="409" spans="1:2" ht="12.75">
      <c r="A409" s="1">
        <v>32264</v>
      </c>
      <c r="B409" s="2">
        <v>7.09</v>
      </c>
    </row>
    <row r="410" spans="1:2" ht="12.75">
      <c r="A410" s="1">
        <v>32295</v>
      </c>
      <c r="B410" s="2">
        <v>7.51</v>
      </c>
    </row>
    <row r="411" spans="1:2" ht="12.75">
      <c r="A411" s="1">
        <v>32325</v>
      </c>
      <c r="B411" s="2">
        <v>7.75</v>
      </c>
    </row>
    <row r="412" spans="1:2" ht="12.75">
      <c r="A412" s="1">
        <v>32356</v>
      </c>
      <c r="B412" s="2">
        <v>8.01</v>
      </c>
    </row>
    <row r="413" spans="1:2" ht="12.75">
      <c r="A413" s="1">
        <v>32387</v>
      </c>
      <c r="B413" s="2">
        <v>8.19</v>
      </c>
    </row>
    <row r="414" spans="1:2" ht="12.75">
      <c r="A414" s="1">
        <v>32417</v>
      </c>
      <c r="B414" s="2">
        <v>8.3</v>
      </c>
    </row>
    <row r="415" spans="1:2" ht="12.75">
      <c r="A415" s="1">
        <v>32448</v>
      </c>
      <c r="B415" s="2">
        <v>8.35</v>
      </c>
    </row>
    <row r="416" spans="1:2" ht="12.75">
      <c r="A416" s="1">
        <v>32478</v>
      </c>
      <c r="B416" s="2">
        <v>8.76</v>
      </c>
    </row>
    <row r="417" spans="1:2" ht="12.75">
      <c r="A417" s="1">
        <v>32509</v>
      </c>
      <c r="B417" s="2">
        <v>9.12</v>
      </c>
    </row>
    <row r="418" spans="1:2" ht="12.75">
      <c r="A418" s="1">
        <v>32540</v>
      </c>
      <c r="B418" s="2">
        <v>9.36</v>
      </c>
    </row>
    <row r="419" spans="1:2" ht="12.75">
      <c r="A419" s="1">
        <v>32568</v>
      </c>
      <c r="B419" s="2">
        <v>9.85</v>
      </c>
    </row>
    <row r="420" spans="1:2" ht="12.75">
      <c r="A420" s="1">
        <v>32599</v>
      </c>
      <c r="B420" s="2">
        <v>9.84</v>
      </c>
    </row>
    <row r="421" spans="1:2" ht="12.75">
      <c r="A421" s="1">
        <v>32629</v>
      </c>
      <c r="B421" s="2">
        <v>9.81</v>
      </c>
    </row>
    <row r="422" spans="1:2" ht="12.75">
      <c r="A422" s="1">
        <v>32660</v>
      </c>
      <c r="B422" s="2">
        <v>9.53</v>
      </c>
    </row>
    <row r="423" spans="1:2" ht="12.75">
      <c r="A423" s="1">
        <v>32690</v>
      </c>
      <c r="B423" s="2">
        <v>9.24</v>
      </c>
    </row>
    <row r="424" spans="1:2" ht="12.75">
      <c r="A424" s="1">
        <v>32721</v>
      </c>
      <c r="B424" s="2">
        <v>8.99</v>
      </c>
    </row>
    <row r="425" spans="1:2" ht="12.75">
      <c r="A425" s="1">
        <v>32752</v>
      </c>
      <c r="B425" s="2">
        <v>9.02</v>
      </c>
    </row>
    <row r="426" spans="1:2" ht="12.75">
      <c r="A426" s="1">
        <v>32782</v>
      </c>
      <c r="B426" s="2">
        <v>8.84</v>
      </c>
    </row>
    <row r="427" spans="1:2" ht="12.75">
      <c r="A427" s="1">
        <v>32813</v>
      </c>
      <c r="B427" s="2">
        <v>8.55</v>
      </c>
    </row>
    <row r="428" spans="1:2" ht="12.75">
      <c r="A428" s="1">
        <v>32843</v>
      </c>
      <c r="B428" s="2">
        <v>8.45</v>
      </c>
    </row>
    <row r="429" spans="1:2" ht="12.75">
      <c r="A429" s="1">
        <v>32874</v>
      </c>
      <c r="B429" s="2">
        <v>8.23</v>
      </c>
    </row>
    <row r="430" spans="1:2" ht="12.75">
      <c r="A430" s="1">
        <v>32905</v>
      </c>
      <c r="B430" s="2">
        <v>8.24</v>
      </c>
    </row>
    <row r="431" spans="1:2" ht="12.75">
      <c r="A431" s="1">
        <v>32933</v>
      </c>
      <c r="B431" s="2">
        <v>8.28</v>
      </c>
    </row>
    <row r="432" spans="1:2" ht="12.75">
      <c r="A432" s="1">
        <v>32964</v>
      </c>
      <c r="B432" s="2">
        <v>8.26</v>
      </c>
    </row>
    <row r="433" spans="1:2" ht="12.75">
      <c r="A433" s="1">
        <v>32994</v>
      </c>
      <c r="B433" s="2">
        <v>8.18</v>
      </c>
    </row>
    <row r="434" spans="1:2" ht="12.75">
      <c r="A434" s="1">
        <v>33025</v>
      </c>
      <c r="B434" s="2">
        <v>8.29</v>
      </c>
    </row>
    <row r="435" spans="1:2" ht="12.75">
      <c r="A435" s="1">
        <v>33055</v>
      </c>
      <c r="B435" s="2">
        <v>8.15</v>
      </c>
    </row>
    <row r="436" spans="1:2" ht="12.75">
      <c r="A436" s="1">
        <v>33086</v>
      </c>
      <c r="B436" s="2">
        <v>8.13</v>
      </c>
    </row>
    <row r="437" spans="1:2" ht="12.75">
      <c r="A437" s="1">
        <v>33117</v>
      </c>
      <c r="B437" s="2">
        <v>8.2</v>
      </c>
    </row>
    <row r="438" spans="1:2" ht="12.75">
      <c r="A438" s="1">
        <v>33147</v>
      </c>
      <c r="B438" s="2">
        <v>8.11</v>
      </c>
    </row>
    <row r="439" spans="1:2" ht="12.75">
      <c r="A439" s="1">
        <v>33178</v>
      </c>
      <c r="B439" s="2">
        <v>7.81</v>
      </c>
    </row>
    <row r="440" spans="1:2" ht="12.75">
      <c r="A440" s="1">
        <v>33208</v>
      </c>
      <c r="B440" s="2">
        <v>7.31</v>
      </c>
    </row>
    <row r="441" spans="1:2" ht="12.75">
      <c r="A441" s="1">
        <v>33239</v>
      </c>
      <c r="B441" s="2">
        <v>6.91</v>
      </c>
    </row>
    <row r="442" spans="1:2" ht="12.75">
      <c r="A442" s="1">
        <v>33270</v>
      </c>
      <c r="B442" s="2">
        <v>6.25</v>
      </c>
    </row>
    <row r="443" spans="1:2" ht="12.75">
      <c r="A443" s="1">
        <v>33298</v>
      </c>
      <c r="B443" s="2">
        <v>6.12</v>
      </c>
    </row>
    <row r="444" spans="1:2" ht="12.75">
      <c r="A444" s="1">
        <v>33329</v>
      </c>
      <c r="B444" s="2">
        <v>5.91</v>
      </c>
    </row>
    <row r="445" spans="1:2" ht="12.75">
      <c r="A445" s="1">
        <v>33359</v>
      </c>
      <c r="B445" s="2">
        <v>5.78</v>
      </c>
    </row>
    <row r="446" spans="1:2" ht="12.75">
      <c r="A446" s="1">
        <v>33390</v>
      </c>
      <c r="B446" s="2">
        <v>5.9</v>
      </c>
    </row>
    <row r="447" spans="1:2" ht="12.75">
      <c r="A447" s="1">
        <v>33420</v>
      </c>
      <c r="B447" s="2">
        <v>5.82</v>
      </c>
    </row>
    <row r="448" spans="1:2" ht="12.75">
      <c r="A448" s="1">
        <v>33451</v>
      </c>
      <c r="B448" s="2">
        <v>5.66</v>
      </c>
    </row>
    <row r="449" spans="1:2" ht="12.75">
      <c r="A449" s="1">
        <v>33482</v>
      </c>
      <c r="B449" s="2">
        <v>5.45</v>
      </c>
    </row>
    <row r="450" spans="1:2" ht="12.75">
      <c r="A450" s="1">
        <v>33512</v>
      </c>
      <c r="B450" s="2">
        <v>5.21</v>
      </c>
    </row>
    <row r="451" spans="1:2" ht="12.75">
      <c r="A451" s="1">
        <v>33543</v>
      </c>
      <c r="B451" s="2">
        <v>4.81</v>
      </c>
    </row>
    <row r="452" spans="1:2" ht="12.75">
      <c r="A452" s="1">
        <v>33573</v>
      </c>
      <c r="B452" s="2">
        <v>4.43</v>
      </c>
    </row>
    <row r="453" spans="1:2" ht="12.75">
      <c r="A453" s="1">
        <v>33604</v>
      </c>
      <c r="B453" s="2">
        <v>4.03</v>
      </c>
    </row>
    <row r="454" spans="1:2" ht="12.75">
      <c r="A454" s="1">
        <v>33635</v>
      </c>
      <c r="B454" s="2">
        <v>4.06</v>
      </c>
    </row>
    <row r="455" spans="1:2" ht="12.75">
      <c r="A455" s="1">
        <v>33664</v>
      </c>
      <c r="B455" s="2">
        <v>3.98</v>
      </c>
    </row>
    <row r="456" spans="1:2" ht="12.75">
      <c r="A456" s="1">
        <v>33695</v>
      </c>
      <c r="B456" s="2">
        <v>3.73</v>
      </c>
    </row>
    <row r="457" spans="1:2" ht="12.75">
      <c r="A457" s="1">
        <v>33725</v>
      </c>
      <c r="B457" s="2">
        <v>3.82</v>
      </c>
    </row>
    <row r="458" spans="1:2" ht="12.75">
      <c r="A458" s="1">
        <v>33756</v>
      </c>
      <c r="B458" s="2">
        <v>3.76</v>
      </c>
    </row>
    <row r="459" spans="1:2" ht="12.75">
      <c r="A459" s="1">
        <v>33786</v>
      </c>
      <c r="B459" s="2">
        <v>3.25</v>
      </c>
    </row>
    <row r="460" spans="1:2" ht="12.75">
      <c r="A460" s="1">
        <v>33817</v>
      </c>
      <c r="B460" s="2">
        <v>3.3</v>
      </c>
    </row>
    <row r="461" spans="1:2" ht="12.75">
      <c r="A461" s="1">
        <v>33848</v>
      </c>
      <c r="B461" s="2">
        <v>3.22</v>
      </c>
    </row>
    <row r="462" spans="1:2" ht="12.75">
      <c r="A462" s="1">
        <v>33878</v>
      </c>
      <c r="B462" s="2">
        <v>3.1</v>
      </c>
    </row>
    <row r="463" spans="1:2" ht="12.75">
      <c r="A463" s="1">
        <v>33909</v>
      </c>
      <c r="B463" s="2">
        <v>3.09</v>
      </c>
    </row>
    <row r="464" spans="1:2" ht="12.75">
      <c r="A464" s="1">
        <v>33939</v>
      </c>
      <c r="B464" s="2">
        <v>2.92</v>
      </c>
    </row>
    <row r="465" spans="1:2" ht="12.75">
      <c r="A465" s="1">
        <v>33970</v>
      </c>
      <c r="B465" s="2">
        <v>3.02</v>
      </c>
    </row>
    <row r="466" spans="1:2" ht="12.75">
      <c r="A466" s="1">
        <v>34001</v>
      </c>
      <c r="B466" s="2">
        <v>3.03</v>
      </c>
    </row>
    <row r="467" spans="1:2" ht="12.75">
      <c r="A467" s="1">
        <v>34029</v>
      </c>
      <c r="B467" s="2">
        <v>3.07</v>
      </c>
    </row>
    <row r="468" spans="1:2" ht="12.75">
      <c r="A468" s="1">
        <v>34060</v>
      </c>
      <c r="B468" s="2">
        <v>2.96</v>
      </c>
    </row>
    <row r="469" spans="1:2" ht="12.75">
      <c r="A469" s="1">
        <v>34090</v>
      </c>
      <c r="B469" s="2">
        <v>3</v>
      </c>
    </row>
    <row r="470" spans="1:2" ht="12.75">
      <c r="A470" s="1">
        <v>34121</v>
      </c>
      <c r="B470" s="2">
        <v>3.04</v>
      </c>
    </row>
    <row r="471" spans="1:2" ht="12.75">
      <c r="A471" s="1">
        <v>34151</v>
      </c>
      <c r="B471" s="2">
        <v>3.06</v>
      </c>
    </row>
    <row r="472" spans="1:2" ht="12.75">
      <c r="A472" s="1">
        <v>34182</v>
      </c>
      <c r="B472" s="2">
        <v>3.03</v>
      </c>
    </row>
    <row r="473" spans="1:2" ht="12.75">
      <c r="A473" s="1">
        <v>34213</v>
      </c>
      <c r="B473" s="2">
        <v>3.09</v>
      </c>
    </row>
    <row r="474" spans="1:2" ht="12.75">
      <c r="A474" s="1">
        <v>34243</v>
      </c>
      <c r="B474" s="2">
        <v>2.99</v>
      </c>
    </row>
    <row r="475" spans="1:2" ht="12.75">
      <c r="A475" s="1">
        <v>34274</v>
      </c>
      <c r="B475" s="2">
        <v>3.02</v>
      </c>
    </row>
    <row r="476" spans="1:2" ht="12.75">
      <c r="A476" s="1">
        <v>34304</v>
      </c>
      <c r="B476" s="2">
        <v>2.96</v>
      </c>
    </row>
    <row r="477" spans="1:2" ht="12.75">
      <c r="A477" s="1">
        <v>34335</v>
      </c>
      <c r="B477" s="2">
        <v>3.05</v>
      </c>
    </row>
    <row r="478" spans="1:2" ht="12.75">
      <c r="A478" s="1">
        <v>34366</v>
      </c>
      <c r="B478" s="2">
        <v>3.25</v>
      </c>
    </row>
    <row r="479" spans="1:2" ht="12.75">
      <c r="A479" s="1">
        <v>34394</v>
      </c>
      <c r="B479" s="2">
        <v>3.34</v>
      </c>
    </row>
    <row r="480" spans="1:2" ht="12.75">
      <c r="A480" s="1">
        <v>34425</v>
      </c>
      <c r="B480" s="2">
        <v>3.56</v>
      </c>
    </row>
    <row r="481" spans="1:2" ht="12.75">
      <c r="A481" s="1">
        <v>34455</v>
      </c>
      <c r="B481" s="2">
        <v>4.01</v>
      </c>
    </row>
    <row r="482" spans="1:2" ht="12.75">
      <c r="A482" s="1">
        <v>34486</v>
      </c>
      <c r="B482" s="2">
        <v>4.25</v>
      </c>
    </row>
    <row r="483" spans="1:2" ht="12.75">
      <c r="A483" s="1">
        <v>34516</v>
      </c>
      <c r="B483" s="2">
        <v>4.26</v>
      </c>
    </row>
    <row r="484" spans="1:2" ht="12.75">
      <c r="A484" s="1">
        <v>34547</v>
      </c>
      <c r="B484" s="2">
        <v>4.47</v>
      </c>
    </row>
    <row r="485" spans="1:2" ht="12.75">
      <c r="A485" s="1">
        <v>34578</v>
      </c>
      <c r="B485" s="2">
        <v>4.73</v>
      </c>
    </row>
    <row r="486" spans="1:2" ht="12.75">
      <c r="A486" s="1">
        <v>34608</v>
      </c>
      <c r="B486" s="2">
        <v>4.76</v>
      </c>
    </row>
    <row r="487" spans="1:2" ht="12.75">
      <c r="A487" s="1">
        <v>34639</v>
      </c>
      <c r="B487" s="2">
        <v>5.29</v>
      </c>
    </row>
    <row r="488" spans="1:2" ht="12.75">
      <c r="A488" s="1">
        <v>34669</v>
      </c>
      <c r="B488" s="2">
        <v>5.45</v>
      </c>
    </row>
    <row r="489" spans="1:2" ht="12.75">
      <c r="A489" s="1">
        <v>34700</v>
      </c>
      <c r="B489" s="2">
        <v>5.53</v>
      </c>
    </row>
    <row r="490" spans="1:2" ht="12.75">
      <c r="A490" s="1">
        <v>34731</v>
      </c>
      <c r="B490" s="2">
        <v>5.92</v>
      </c>
    </row>
    <row r="491" spans="1:2" ht="12.75">
      <c r="A491" s="1">
        <v>34759</v>
      </c>
      <c r="B491" s="2">
        <v>5.98</v>
      </c>
    </row>
    <row r="492" spans="1:2" ht="12.75">
      <c r="A492" s="1">
        <v>34790</v>
      </c>
      <c r="B492" s="2">
        <v>6.05</v>
      </c>
    </row>
    <row r="493" spans="1:2" ht="12.75">
      <c r="A493" s="1">
        <v>34820</v>
      </c>
      <c r="B493" s="2">
        <v>6.01</v>
      </c>
    </row>
    <row r="494" spans="1:2" ht="12.75">
      <c r="A494" s="1">
        <v>34851</v>
      </c>
      <c r="B494" s="2">
        <v>6</v>
      </c>
    </row>
    <row r="495" spans="1:2" ht="12.75">
      <c r="A495" s="1">
        <v>34881</v>
      </c>
      <c r="B495" s="2">
        <v>5.85</v>
      </c>
    </row>
    <row r="496" spans="1:2" ht="12.75">
      <c r="A496" s="1">
        <v>34912</v>
      </c>
      <c r="B496" s="2">
        <v>5.74</v>
      </c>
    </row>
    <row r="497" spans="1:2" ht="12.75">
      <c r="A497" s="1">
        <v>34943</v>
      </c>
      <c r="B497" s="2">
        <v>5.8</v>
      </c>
    </row>
    <row r="498" spans="1:2" ht="12.75">
      <c r="A498" s="1">
        <v>34973</v>
      </c>
      <c r="B498" s="2">
        <v>5.76</v>
      </c>
    </row>
    <row r="499" spans="1:2" ht="12.75">
      <c r="A499" s="1">
        <v>35004</v>
      </c>
      <c r="B499" s="2">
        <v>5.8</v>
      </c>
    </row>
    <row r="500" spans="1:2" ht="12.75">
      <c r="A500" s="1">
        <v>35034</v>
      </c>
      <c r="B500" s="2">
        <v>5.6</v>
      </c>
    </row>
    <row r="501" spans="1:2" ht="12.75">
      <c r="A501" s="1">
        <v>35065</v>
      </c>
      <c r="B501" s="2">
        <v>5.56</v>
      </c>
    </row>
    <row r="502" spans="1:2" ht="12.75">
      <c r="A502" s="1">
        <v>35096</v>
      </c>
      <c r="B502" s="2">
        <v>5.22</v>
      </c>
    </row>
    <row r="503" spans="1:2" ht="12.75">
      <c r="A503" s="1">
        <v>35125</v>
      </c>
      <c r="B503" s="2">
        <v>5.31</v>
      </c>
    </row>
    <row r="504" spans="1:2" ht="12.75">
      <c r="A504" s="1">
        <v>35156</v>
      </c>
      <c r="B504" s="2">
        <v>5.22</v>
      </c>
    </row>
    <row r="505" spans="1:2" ht="12.75">
      <c r="A505" s="1">
        <v>35186</v>
      </c>
      <c r="B505" s="2">
        <v>5.24</v>
      </c>
    </row>
    <row r="506" spans="1:2" ht="12.75">
      <c r="A506" s="1">
        <v>35217</v>
      </c>
      <c r="B506" s="2">
        <v>5.27</v>
      </c>
    </row>
    <row r="507" spans="1:2" ht="12.75">
      <c r="A507" s="1">
        <v>35247</v>
      </c>
      <c r="B507" s="2">
        <v>5.4</v>
      </c>
    </row>
    <row r="508" spans="1:2" ht="12.75">
      <c r="A508" s="1">
        <v>35278</v>
      </c>
      <c r="B508" s="2">
        <v>5.22</v>
      </c>
    </row>
    <row r="509" spans="1:2" ht="12.75">
      <c r="A509" s="1">
        <v>35309</v>
      </c>
      <c r="B509" s="2">
        <v>5.3</v>
      </c>
    </row>
    <row r="510" spans="1:2" ht="12.75">
      <c r="A510" s="1">
        <v>35339</v>
      </c>
      <c r="B510" s="2">
        <v>5.24</v>
      </c>
    </row>
    <row r="511" spans="1:2" ht="12.75">
      <c r="A511" s="1">
        <v>35370</v>
      </c>
      <c r="B511" s="2">
        <v>5.31</v>
      </c>
    </row>
    <row r="512" spans="1:2" ht="12.75">
      <c r="A512" s="1">
        <v>35400</v>
      </c>
      <c r="B512" s="2">
        <v>5.29</v>
      </c>
    </row>
    <row r="513" spans="1:2" ht="12.75">
      <c r="A513" s="1">
        <v>35431</v>
      </c>
      <c r="B513" s="2">
        <v>5.25</v>
      </c>
    </row>
    <row r="514" spans="1:2" ht="12.75">
      <c r="A514" s="1">
        <v>35462</v>
      </c>
      <c r="B514" s="2">
        <v>5.19</v>
      </c>
    </row>
    <row r="515" spans="1:2" ht="12.75">
      <c r="A515" s="1">
        <v>35490</v>
      </c>
      <c r="B515" s="2">
        <v>5.39</v>
      </c>
    </row>
    <row r="516" spans="1:2" ht="12.75">
      <c r="A516" s="1">
        <v>35521</v>
      </c>
      <c r="B516" s="2">
        <v>5.51</v>
      </c>
    </row>
    <row r="517" spans="1:2" ht="12.75">
      <c r="A517" s="1">
        <v>35551</v>
      </c>
      <c r="B517" s="2">
        <v>5.5</v>
      </c>
    </row>
    <row r="518" spans="1:2" ht="12.75">
      <c r="A518" s="1">
        <v>35582</v>
      </c>
      <c r="B518" s="2">
        <v>5.56</v>
      </c>
    </row>
    <row r="519" spans="1:2" ht="12.75">
      <c r="A519" s="1">
        <v>35612</v>
      </c>
      <c r="B519" s="2">
        <v>5.52</v>
      </c>
    </row>
    <row r="520" spans="1:2" ht="12.75">
      <c r="A520" s="1">
        <v>35643</v>
      </c>
      <c r="B520" s="2">
        <v>5.54</v>
      </c>
    </row>
    <row r="521" spans="1:2" ht="12.75">
      <c r="A521" s="1">
        <v>35674</v>
      </c>
      <c r="B521" s="2">
        <v>5.54</v>
      </c>
    </row>
    <row r="522" spans="1:2" ht="12.75">
      <c r="A522" s="1">
        <v>35704</v>
      </c>
      <c r="B522" s="2">
        <v>5.5</v>
      </c>
    </row>
    <row r="523" spans="1:2" ht="12.75">
      <c r="A523" s="1">
        <v>35735</v>
      </c>
      <c r="B523" s="2">
        <v>5.52</v>
      </c>
    </row>
    <row r="524" spans="1:2" ht="12.75">
      <c r="A524" s="1">
        <v>35765</v>
      </c>
      <c r="B524" s="2">
        <v>5.5</v>
      </c>
    </row>
    <row r="525" spans="1:2" ht="12.75">
      <c r="A525" s="1">
        <v>35796</v>
      </c>
      <c r="B525" s="2">
        <v>5.56</v>
      </c>
    </row>
    <row r="526" spans="1:2" ht="12.75">
      <c r="A526" s="1">
        <v>35827</v>
      </c>
      <c r="B526" s="2">
        <v>5.51</v>
      </c>
    </row>
    <row r="527" spans="1:2" ht="12.75">
      <c r="A527" s="1">
        <v>35855</v>
      </c>
      <c r="B527" s="2">
        <v>5.49</v>
      </c>
    </row>
    <row r="528" spans="1:2" ht="12.75">
      <c r="A528" s="1">
        <v>35886</v>
      </c>
      <c r="B528" s="2">
        <v>5.45</v>
      </c>
    </row>
    <row r="529" spans="1:2" ht="12.75">
      <c r="A529" s="1">
        <v>35916</v>
      </c>
      <c r="B529" s="2">
        <v>5.49</v>
      </c>
    </row>
    <row r="530" spans="1:2" ht="12.75">
      <c r="A530" s="1">
        <v>35947</v>
      </c>
      <c r="B530" s="2">
        <v>5.56</v>
      </c>
    </row>
    <row r="531" spans="1:2" ht="12.75">
      <c r="A531" s="1">
        <v>35977</v>
      </c>
      <c r="B531" s="2">
        <v>5.54</v>
      </c>
    </row>
    <row r="532" spans="1:2" ht="12.75">
      <c r="A532" s="1">
        <v>36008</v>
      </c>
      <c r="B532" s="2">
        <v>5.55</v>
      </c>
    </row>
    <row r="533" spans="1:2" ht="12.75">
      <c r="A533" s="1">
        <v>36039</v>
      </c>
      <c r="B533" s="2">
        <v>5.51</v>
      </c>
    </row>
    <row r="534" spans="1:2" ht="12.75">
      <c r="A534" s="1">
        <v>36069</v>
      </c>
      <c r="B534" s="2">
        <v>5.07</v>
      </c>
    </row>
    <row r="535" spans="1:2" ht="12.75">
      <c r="A535" s="1">
        <v>36100</v>
      </c>
      <c r="B535" s="2">
        <v>4.83</v>
      </c>
    </row>
    <row r="536" spans="1:2" ht="12.75">
      <c r="A536" s="1">
        <v>36130</v>
      </c>
      <c r="B536" s="2">
        <v>4.68</v>
      </c>
    </row>
    <row r="537" spans="1:2" ht="12.75">
      <c r="A537" s="1">
        <v>36161</v>
      </c>
      <c r="B537" s="2">
        <v>4.63</v>
      </c>
    </row>
    <row r="538" spans="1:2" ht="12.75">
      <c r="A538" s="1">
        <v>36192</v>
      </c>
      <c r="B538" s="2">
        <v>4.76</v>
      </c>
    </row>
    <row r="539" spans="1:2" ht="12.75">
      <c r="A539" s="1">
        <v>36220</v>
      </c>
      <c r="B539" s="2">
        <v>4.81</v>
      </c>
    </row>
    <row r="540" spans="1:2" ht="12.75">
      <c r="A540" s="1">
        <v>36251</v>
      </c>
      <c r="B540" s="2">
        <v>4.74</v>
      </c>
    </row>
    <row r="541" spans="1:2" ht="12.75">
      <c r="A541" s="1">
        <v>36281</v>
      </c>
      <c r="B541" s="2">
        <v>4.74</v>
      </c>
    </row>
    <row r="542" spans="1:2" ht="12.75">
      <c r="A542" s="1">
        <v>36312</v>
      </c>
      <c r="B542" s="2">
        <v>4.76</v>
      </c>
    </row>
    <row r="543" spans="1:2" ht="12.75">
      <c r="A543" s="1">
        <v>36342</v>
      </c>
      <c r="B543" s="2">
        <v>4.99</v>
      </c>
    </row>
    <row r="544" spans="1:2" ht="12.75">
      <c r="A544" s="1">
        <v>36373</v>
      </c>
      <c r="B544" s="2">
        <v>5.07</v>
      </c>
    </row>
    <row r="545" spans="1:2" ht="12.75">
      <c r="A545" s="1">
        <v>36404</v>
      </c>
      <c r="B545" s="2">
        <v>5.22</v>
      </c>
    </row>
    <row r="546" spans="1:2" ht="12.75">
      <c r="A546" s="1">
        <v>36434</v>
      </c>
      <c r="B546" s="2">
        <v>5.2</v>
      </c>
    </row>
    <row r="547" spans="1:2" ht="12.75">
      <c r="A547" s="1">
        <v>36465</v>
      </c>
      <c r="B547" s="2">
        <v>5.42</v>
      </c>
    </row>
    <row r="548" spans="1:2" ht="12.75">
      <c r="A548" s="1">
        <v>36495</v>
      </c>
      <c r="B548" s="2">
        <v>5.3</v>
      </c>
    </row>
    <row r="549" spans="1:2" ht="12.75">
      <c r="A549" s="1">
        <v>36526</v>
      </c>
      <c r="B549" s="2">
        <v>5.45</v>
      </c>
    </row>
    <row r="550" spans="1:2" ht="12.75">
      <c r="A550" s="1">
        <v>36557</v>
      </c>
      <c r="B550" s="2">
        <v>5.73</v>
      </c>
    </row>
    <row r="551" spans="1:2" ht="12.75">
      <c r="A551" s="1">
        <v>36586</v>
      </c>
      <c r="B551" s="2">
        <v>5.85</v>
      </c>
    </row>
    <row r="552" spans="1:2" ht="12.75">
      <c r="A552" s="1">
        <v>36617</v>
      </c>
      <c r="B552" s="2">
        <v>6.02</v>
      </c>
    </row>
    <row r="553" spans="1:2" ht="12.75">
      <c r="A553" s="1">
        <v>36647</v>
      </c>
      <c r="B553" s="2">
        <v>6.27</v>
      </c>
    </row>
    <row r="554" spans="1:2" ht="12.75">
      <c r="A554" s="1">
        <v>36678</v>
      </c>
      <c r="B554" s="2">
        <v>6.53</v>
      </c>
    </row>
    <row r="555" spans="1:2" ht="12.75">
      <c r="A555" s="1">
        <v>36708</v>
      </c>
      <c r="B555" s="2">
        <v>6.54</v>
      </c>
    </row>
    <row r="556" spans="1:2" ht="12.75">
      <c r="A556" s="1">
        <v>36739</v>
      </c>
      <c r="B556" s="2">
        <v>6.5</v>
      </c>
    </row>
    <row r="557" spans="1:2" ht="12.75">
      <c r="A557" s="1">
        <v>36770</v>
      </c>
      <c r="B557" s="2">
        <v>6.52</v>
      </c>
    </row>
    <row r="558" spans="1:2" ht="12.75">
      <c r="A558" s="1">
        <v>36800</v>
      </c>
      <c r="B558" s="2">
        <v>6.51</v>
      </c>
    </row>
    <row r="559" spans="1:2" ht="12.75">
      <c r="A559" s="1">
        <v>36831</v>
      </c>
      <c r="B559" s="2">
        <v>6.51</v>
      </c>
    </row>
    <row r="560" spans="1:2" ht="12.75">
      <c r="A560" s="1">
        <v>36861</v>
      </c>
      <c r="B560" s="2">
        <v>6.4</v>
      </c>
    </row>
    <row r="561" spans="1:2" ht="12.75">
      <c r="A561" s="1">
        <v>36892</v>
      </c>
      <c r="B561" s="2">
        <v>5.98</v>
      </c>
    </row>
    <row r="562" spans="1:2" ht="12.75">
      <c r="A562" s="1">
        <v>36923</v>
      </c>
      <c r="B562" s="2">
        <v>5.49</v>
      </c>
    </row>
    <row r="563" spans="1:2" ht="12.75">
      <c r="A563" s="1">
        <v>36951</v>
      </c>
      <c r="B563" s="2">
        <v>5.31</v>
      </c>
    </row>
    <row r="564" spans="1:2" ht="12.75">
      <c r="A564" s="1">
        <v>36982</v>
      </c>
      <c r="B564" s="2">
        <v>4.8</v>
      </c>
    </row>
    <row r="565" spans="1:2" ht="12.75">
      <c r="A565" s="1">
        <v>37012</v>
      </c>
      <c r="B565" s="2">
        <v>4.21</v>
      </c>
    </row>
    <row r="566" spans="1:2" ht="12.75">
      <c r="A566" s="1">
        <v>37043</v>
      </c>
      <c r="B566" s="2">
        <v>3.97</v>
      </c>
    </row>
    <row r="567" spans="1:2" ht="12.75">
      <c r="A567" s="1">
        <v>37073</v>
      </c>
      <c r="B567" s="2">
        <v>3.77</v>
      </c>
    </row>
    <row r="568" spans="1:2" ht="12.75">
      <c r="A568" s="1">
        <v>37104</v>
      </c>
      <c r="B568" s="2">
        <v>3.65</v>
      </c>
    </row>
    <row r="569" spans="1:2" ht="12.75">
      <c r="A569" s="1">
        <v>37135</v>
      </c>
      <c r="B569" s="2">
        <v>3.07</v>
      </c>
    </row>
    <row r="570" spans="1:2" ht="12.75">
      <c r="A570" s="1">
        <v>37165</v>
      </c>
      <c r="B570" s="2">
        <v>2.49</v>
      </c>
    </row>
    <row r="571" spans="1:2" ht="12.75">
      <c r="A571" s="1">
        <v>37196</v>
      </c>
      <c r="B571" s="2">
        <v>2.09</v>
      </c>
    </row>
    <row r="572" spans="1:2" ht="12.75">
      <c r="A572" s="1">
        <v>37226</v>
      </c>
      <c r="B572" s="2">
        <v>1.82</v>
      </c>
    </row>
    <row r="573" spans="1:2" ht="12.75">
      <c r="A573" s="1">
        <v>37257</v>
      </c>
      <c r="B573" s="2">
        <v>1.73</v>
      </c>
    </row>
    <row r="574" spans="1:2" ht="12.75">
      <c r="A574" s="1">
        <v>37288</v>
      </c>
      <c r="B574" s="2">
        <v>1.74</v>
      </c>
    </row>
    <row r="575" spans="1:2" ht="12.75">
      <c r="A575" s="1">
        <v>37316</v>
      </c>
      <c r="B575" s="2">
        <v>1.73</v>
      </c>
    </row>
    <row r="576" spans="1:2" ht="12.75">
      <c r="A576" s="1">
        <v>37347</v>
      </c>
      <c r="B576" s="2">
        <v>1.75</v>
      </c>
    </row>
    <row r="577" spans="1:2" ht="12.75">
      <c r="A577" s="1">
        <v>37377</v>
      </c>
      <c r="B577" s="2">
        <v>1.75</v>
      </c>
    </row>
    <row r="578" spans="1:2" ht="12.75">
      <c r="A578" s="1">
        <v>37408</v>
      </c>
      <c r="B578" s="2">
        <v>1.75</v>
      </c>
    </row>
    <row r="579" spans="1:2" ht="12.75">
      <c r="A579" s="1">
        <v>37438</v>
      </c>
      <c r="B579" s="2">
        <v>1.73</v>
      </c>
    </row>
    <row r="580" spans="1:2" ht="12.75">
      <c r="A580" s="1">
        <v>37469</v>
      </c>
      <c r="B580" s="2">
        <v>1.74</v>
      </c>
    </row>
    <row r="581" spans="1:2" ht="12.75">
      <c r="A581" s="1">
        <v>37500</v>
      </c>
      <c r="B581" s="2">
        <v>1.75</v>
      </c>
    </row>
    <row r="582" spans="1:2" ht="12.75">
      <c r="A582" s="1">
        <v>37530</v>
      </c>
      <c r="B582" s="2">
        <v>1.75</v>
      </c>
    </row>
    <row r="583" spans="1:2" ht="12.75">
      <c r="A583" s="1">
        <v>37561</v>
      </c>
      <c r="B583" s="2">
        <v>1.34</v>
      </c>
    </row>
    <row r="584" spans="1:2" ht="12.75">
      <c r="A584" s="1">
        <v>37591</v>
      </c>
      <c r="B584" s="2">
        <v>1.24</v>
      </c>
    </row>
    <row r="585" spans="1:2" ht="12.75">
      <c r="A585" s="1">
        <v>37622</v>
      </c>
      <c r="B585" s="2">
        <v>1.24</v>
      </c>
    </row>
    <row r="586" spans="1:2" ht="12.75">
      <c r="A586" s="1">
        <v>37653</v>
      </c>
      <c r="B586" s="2">
        <v>1.26</v>
      </c>
    </row>
    <row r="587" spans="1:2" ht="12.75">
      <c r="A587" s="1">
        <v>37681</v>
      </c>
      <c r="B587" s="2">
        <v>1.25</v>
      </c>
    </row>
    <row r="588" spans="1:2" ht="12.75">
      <c r="A588" s="1">
        <v>37712</v>
      </c>
      <c r="B588" s="2">
        <v>1.26</v>
      </c>
    </row>
    <row r="589" spans="1:2" ht="12.75">
      <c r="A589" s="1">
        <v>37742</v>
      </c>
      <c r="B589" s="2">
        <v>1.26</v>
      </c>
    </row>
    <row r="590" spans="1:2" ht="12.75">
      <c r="A590" s="1">
        <v>37773</v>
      </c>
      <c r="B590" s="2">
        <v>1.22</v>
      </c>
    </row>
    <row r="591" spans="1:2" ht="12.75">
      <c r="A591" s="1">
        <v>37803</v>
      </c>
      <c r="B591" s="2">
        <v>1.01</v>
      </c>
    </row>
    <row r="592" spans="1:2" ht="12.75">
      <c r="A592" s="1">
        <v>37834</v>
      </c>
      <c r="B592" s="2">
        <v>1.03</v>
      </c>
    </row>
    <row r="593" spans="1:2" ht="12.75">
      <c r="A593" s="1">
        <v>37865</v>
      </c>
      <c r="B593" s="2">
        <v>1.01</v>
      </c>
    </row>
    <row r="594" spans="1:2" ht="12.75">
      <c r="A594" s="1">
        <v>37895</v>
      </c>
      <c r="B594" s="2">
        <v>1.01</v>
      </c>
    </row>
    <row r="595" spans="1:2" ht="12.75">
      <c r="A595" s="1">
        <v>37926</v>
      </c>
      <c r="B595" s="2">
        <v>1</v>
      </c>
    </row>
    <row r="596" spans="1:2" ht="12.75">
      <c r="A596" s="1">
        <v>37956</v>
      </c>
      <c r="B596" s="2">
        <v>0.98</v>
      </c>
    </row>
    <row r="597" spans="1:2" ht="12.75">
      <c r="A597" s="1">
        <v>37987</v>
      </c>
      <c r="B597" s="2">
        <v>1</v>
      </c>
    </row>
    <row r="598" spans="1:2" ht="12.75">
      <c r="A598" s="1">
        <v>38018</v>
      </c>
      <c r="B598" s="2">
        <v>1.01</v>
      </c>
    </row>
    <row r="599" spans="1:2" ht="12.75">
      <c r="A599" s="1">
        <v>38047</v>
      </c>
      <c r="B599" s="2">
        <v>1</v>
      </c>
    </row>
    <row r="600" spans="1:2" ht="12.75">
      <c r="A600" s="1">
        <v>38078</v>
      </c>
      <c r="B600" s="2">
        <v>1</v>
      </c>
    </row>
    <row r="601" spans="1:2" ht="12.75">
      <c r="A601" s="1">
        <v>38108</v>
      </c>
      <c r="B601" s="2">
        <v>1</v>
      </c>
    </row>
    <row r="602" spans="1:2" ht="12.75">
      <c r="A602" s="1">
        <v>38139</v>
      </c>
      <c r="B602" s="2">
        <v>1.03</v>
      </c>
    </row>
    <row r="603" spans="1:2" ht="12.75">
      <c r="A603" s="1">
        <v>38169</v>
      </c>
      <c r="B603" s="2">
        <v>1.26</v>
      </c>
    </row>
    <row r="604" spans="1:2" ht="12.75">
      <c r="A604" s="1">
        <v>38200</v>
      </c>
      <c r="B604" s="2">
        <v>1.43</v>
      </c>
    </row>
    <row r="605" spans="1:2" ht="12.75">
      <c r="A605" s="1">
        <v>38231</v>
      </c>
      <c r="B605" s="2">
        <v>1.61</v>
      </c>
    </row>
    <row r="606" spans="1:2" ht="12.75">
      <c r="A606" s="1">
        <v>38261</v>
      </c>
      <c r="B606" s="2">
        <v>1.76</v>
      </c>
    </row>
    <row r="607" spans="1:2" ht="12.75">
      <c r="A607" s="1">
        <v>38292</v>
      </c>
      <c r="B607" s="2">
        <v>1.93</v>
      </c>
    </row>
    <row r="608" spans="1:2" ht="12.75">
      <c r="A608" s="1">
        <v>38322</v>
      </c>
      <c r="B608" s="2">
        <v>2.16</v>
      </c>
    </row>
    <row r="609" spans="1:2" ht="12.75">
      <c r="A609" s="1">
        <v>38353</v>
      </c>
      <c r="B609" s="2">
        <v>2.28</v>
      </c>
    </row>
    <row r="610" spans="1:2" ht="12.75">
      <c r="A610" s="1">
        <v>38384</v>
      </c>
      <c r="B610" s="2">
        <v>2.5</v>
      </c>
    </row>
    <row r="611" spans="1:2" ht="12.75">
      <c r="A611" s="1">
        <v>38412</v>
      </c>
      <c r="B611" s="2">
        <v>2.63</v>
      </c>
    </row>
    <row r="612" spans="1:2" ht="12.75">
      <c r="A612" s="1">
        <v>38443</v>
      </c>
      <c r="B612" s="2">
        <v>2.79</v>
      </c>
    </row>
    <row r="613" spans="1:2" ht="12.75">
      <c r="A613" s="1">
        <v>38473</v>
      </c>
      <c r="B613" s="2">
        <v>3</v>
      </c>
    </row>
    <row r="614" spans="1:2" ht="12.75">
      <c r="A614" s="1">
        <v>38504</v>
      </c>
      <c r="B614" s="2">
        <v>3.04</v>
      </c>
    </row>
    <row r="615" spans="1:2" ht="12.75">
      <c r="A615" s="1">
        <v>38534</v>
      </c>
      <c r="B615" s="2">
        <v>3.26</v>
      </c>
    </row>
    <row r="616" spans="1:2" ht="12.75">
      <c r="A616" s="1">
        <v>38565</v>
      </c>
      <c r="B616" s="2">
        <v>3.5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8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3" width="10.7109375" style="0" customWidth="1"/>
    <col min="4" max="4" width="12.7109375" style="0" customWidth="1"/>
    <col min="5" max="5" width="10.7109375" style="0" customWidth="1"/>
    <col min="9" max="9" width="20.57421875" style="5" bestFit="1" customWidth="1"/>
    <col min="13" max="13" width="16.00390625" style="5" bestFit="1" customWidth="1"/>
    <col min="18" max="18" width="20.57421875" style="5" bestFit="1" customWidth="1"/>
    <col min="19" max="19" width="16.00390625" style="5" bestFit="1" customWidth="1"/>
  </cols>
  <sheetData>
    <row r="1" spans="2:18" ht="12.75">
      <c r="B1" t="s">
        <v>57</v>
      </c>
      <c r="C1" t="s">
        <v>58</v>
      </c>
      <c r="D1" t="s">
        <v>59</v>
      </c>
      <c r="E1" t="s">
        <v>60</v>
      </c>
      <c r="I1" s="5" t="s">
        <v>71</v>
      </c>
      <c r="M1" s="5" t="s">
        <v>71</v>
      </c>
      <c r="R1" s="5" t="s">
        <v>65</v>
      </c>
    </row>
    <row r="2" spans="1:19" ht="12.75">
      <c r="A2" t="s">
        <v>56</v>
      </c>
      <c r="B2" t="s">
        <v>29</v>
      </c>
      <c r="C2" t="s">
        <v>40</v>
      </c>
      <c r="D2" t="s">
        <v>44</v>
      </c>
      <c r="E2" t="s">
        <v>50</v>
      </c>
      <c r="F2" t="s">
        <v>62</v>
      </c>
      <c r="I2" s="5" t="s">
        <v>63</v>
      </c>
      <c r="M2" s="5" t="s">
        <v>64</v>
      </c>
      <c r="R2" s="5" t="s">
        <v>63</v>
      </c>
      <c r="S2" s="5" t="s">
        <v>64</v>
      </c>
    </row>
    <row r="3" spans="1:10" ht="12.75">
      <c r="A3" s="1">
        <v>17168</v>
      </c>
      <c r="B3" s="3">
        <v>237.2</v>
      </c>
      <c r="C3" s="3">
        <v>1570.5</v>
      </c>
      <c r="J3">
        <v>15.366</v>
      </c>
    </row>
    <row r="4" spans="1:10" ht="12.75">
      <c r="A4" s="1">
        <v>17258</v>
      </c>
      <c r="B4" s="3">
        <v>240.5</v>
      </c>
      <c r="C4" s="3">
        <v>1568.7</v>
      </c>
      <c r="J4">
        <v>15.491</v>
      </c>
    </row>
    <row r="5" spans="1:10" ht="12.75">
      <c r="A5" s="1">
        <v>17349</v>
      </c>
      <c r="B5" s="3">
        <v>244.6</v>
      </c>
      <c r="C5" s="3">
        <v>1568</v>
      </c>
      <c r="J5">
        <v>15.777</v>
      </c>
    </row>
    <row r="6" spans="1:10" ht="12.75">
      <c r="A6" s="1">
        <v>17441</v>
      </c>
      <c r="B6" s="3">
        <v>254.4</v>
      </c>
      <c r="C6" s="3">
        <v>1590.9</v>
      </c>
      <c r="J6">
        <v>16.174</v>
      </c>
    </row>
    <row r="7" spans="1:10" ht="12.75">
      <c r="A7" s="1">
        <v>17533</v>
      </c>
      <c r="B7" s="3">
        <v>260.4</v>
      </c>
      <c r="C7" s="3">
        <v>1616.1</v>
      </c>
      <c r="J7">
        <v>16.356</v>
      </c>
    </row>
    <row r="8" spans="1:10" ht="12.75">
      <c r="A8" s="1">
        <v>17624</v>
      </c>
      <c r="B8" s="3">
        <v>267.3</v>
      </c>
      <c r="C8" s="3">
        <v>1644.6</v>
      </c>
      <c r="J8">
        <v>16.533</v>
      </c>
    </row>
    <row r="9" spans="1:10" ht="12.75">
      <c r="A9" s="1">
        <v>17715</v>
      </c>
      <c r="B9" s="3">
        <v>273.9</v>
      </c>
      <c r="C9" s="3">
        <v>1654.1</v>
      </c>
      <c r="J9">
        <v>16.781</v>
      </c>
    </row>
    <row r="10" spans="1:10" ht="12.75">
      <c r="A10" s="1">
        <v>17807</v>
      </c>
      <c r="B10" s="3">
        <v>275.2</v>
      </c>
      <c r="C10" s="3">
        <v>1658</v>
      </c>
      <c r="J10">
        <v>16.725</v>
      </c>
    </row>
    <row r="11" spans="1:10" ht="12.75">
      <c r="A11" s="1">
        <v>17899</v>
      </c>
      <c r="B11" s="3">
        <v>270</v>
      </c>
      <c r="C11" s="3">
        <v>1633.2</v>
      </c>
      <c r="D11" s="4">
        <v>1661.1</v>
      </c>
      <c r="J11">
        <v>16.6</v>
      </c>
    </row>
    <row r="12" spans="1:10" ht="12.75">
      <c r="A12" s="1">
        <v>17989</v>
      </c>
      <c r="B12" s="3">
        <v>266.2</v>
      </c>
      <c r="C12" s="3">
        <v>1628.4</v>
      </c>
      <c r="D12" s="4">
        <v>1678.3</v>
      </c>
      <c r="J12">
        <v>16.496</v>
      </c>
    </row>
    <row r="13" spans="1:10" ht="12.75">
      <c r="A13" s="1">
        <v>18080</v>
      </c>
      <c r="B13" s="3">
        <v>267.7</v>
      </c>
      <c r="C13" s="3">
        <v>1646.7</v>
      </c>
      <c r="D13" s="4">
        <v>1696</v>
      </c>
      <c r="J13">
        <v>16.403</v>
      </c>
    </row>
    <row r="14" spans="1:10" ht="12.75">
      <c r="A14" s="1">
        <v>18172</v>
      </c>
      <c r="B14" s="3">
        <v>265.2</v>
      </c>
      <c r="C14" s="3">
        <v>1629.9</v>
      </c>
      <c r="D14" s="4">
        <v>1714.1</v>
      </c>
      <c r="J14">
        <v>16.399</v>
      </c>
    </row>
    <row r="15" spans="1:10" ht="12.75">
      <c r="A15" s="1">
        <v>18264</v>
      </c>
      <c r="B15" s="3">
        <v>275.2</v>
      </c>
      <c r="C15" s="3">
        <v>1696.8</v>
      </c>
      <c r="D15" s="4">
        <v>1732.8</v>
      </c>
      <c r="J15">
        <v>16.368</v>
      </c>
    </row>
    <row r="16" spans="1:10" ht="12.75">
      <c r="A16" s="1">
        <v>18354</v>
      </c>
      <c r="B16" s="3">
        <v>284.6</v>
      </c>
      <c r="C16" s="3">
        <v>1747.3</v>
      </c>
      <c r="D16" s="4">
        <v>1752</v>
      </c>
      <c r="J16">
        <v>16.454</v>
      </c>
    </row>
    <row r="17" spans="1:10" ht="12.75">
      <c r="A17" s="1">
        <v>18445</v>
      </c>
      <c r="B17" s="3">
        <v>302</v>
      </c>
      <c r="C17" s="3">
        <v>1815.8</v>
      </c>
      <c r="D17" s="4">
        <v>1771.7</v>
      </c>
      <c r="J17">
        <v>16.796</v>
      </c>
    </row>
    <row r="18" spans="1:10" ht="12.75">
      <c r="A18" s="1">
        <v>18537</v>
      </c>
      <c r="B18" s="3">
        <v>313.4</v>
      </c>
      <c r="C18" s="3">
        <v>1848.9</v>
      </c>
      <c r="D18" s="4">
        <v>1791.9</v>
      </c>
      <c r="J18">
        <v>17.083</v>
      </c>
    </row>
    <row r="19" spans="1:10" ht="12.75">
      <c r="A19" s="1">
        <v>18629</v>
      </c>
      <c r="B19" s="3">
        <v>329</v>
      </c>
      <c r="C19" s="3">
        <v>1871.3</v>
      </c>
      <c r="D19" s="4">
        <v>1812.4</v>
      </c>
      <c r="J19">
        <v>17.636</v>
      </c>
    </row>
    <row r="20" spans="1:10" ht="12.75">
      <c r="A20" s="1">
        <v>18719</v>
      </c>
      <c r="B20" s="3">
        <v>336.7</v>
      </c>
      <c r="C20" s="3">
        <v>1903.1</v>
      </c>
      <c r="D20" s="4">
        <v>1833.1</v>
      </c>
      <c r="J20">
        <v>17.768</v>
      </c>
    </row>
    <row r="21" spans="1:10" ht="12.75">
      <c r="A21" s="1">
        <v>18810</v>
      </c>
      <c r="B21" s="3">
        <v>343.6</v>
      </c>
      <c r="C21" s="3">
        <v>1941.1</v>
      </c>
      <c r="D21" s="4">
        <v>1854.1</v>
      </c>
      <c r="J21">
        <v>17.792</v>
      </c>
    </row>
    <row r="22" spans="1:10" ht="12.75">
      <c r="A22" s="1">
        <v>18902</v>
      </c>
      <c r="B22" s="3">
        <v>348</v>
      </c>
      <c r="C22" s="3">
        <v>1944.4</v>
      </c>
      <c r="D22" s="4">
        <v>1875.2</v>
      </c>
      <c r="J22">
        <v>18.024</v>
      </c>
    </row>
    <row r="23" spans="1:10" ht="12.75">
      <c r="A23" s="1">
        <v>18994</v>
      </c>
      <c r="B23" s="3">
        <v>351.3</v>
      </c>
      <c r="C23" s="3">
        <v>1964.7</v>
      </c>
      <c r="D23" s="4">
        <v>1896.2</v>
      </c>
      <c r="J23">
        <v>18.094</v>
      </c>
    </row>
    <row r="24" spans="1:10" ht="12.75">
      <c r="A24" s="1">
        <v>19085</v>
      </c>
      <c r="B24" s="3">
        <v>352.2</v>
      </c>
      <c r="C24" s="3">
        <v>1966</v>
      </c>
      <c r="D24" s="4">
        <v>1917.1</v>
      </c>
      <c r="J24">
        <v>18.098</v>
      </c>
    </row>
    <row r="25" spans="1:10" ht="12.75">
      <c r="A25" s="1">
        <v>19176</v>
      </c>
      <c r="B25" s="3">
        <v>358.5</v>
      </c>
      <c r="C25" s="3">
        <v>1978.8</v>
      </c>
      <c r="D25" s="4">
        <v>1937.7</v>
      </c>
      <c r="J25">
        <v>18.225</v>
      </c>
    </row>
    <row r="26" spans="1:10" ht="12.75">
      <c r="A26" s="1">
        <v>19268</v>
      </c>
      <c r="B26" s="3">
        <v>371.4</v>
      </c>
      <c r="C26" s="3">
        <v>2043.8</v>
      </c>
      <c r="D26" s="4">
        <v>1957.8</v>
      </c>
      <c r="J26">
        <v>18.259</v>
      </c>
    </row>
    <row r="27" spans="1:10" ht="12.75">
      <c r="A27" s="1">
        <v>19360</v>
      </c>
      <c r="B27" s="3">
        <v>378.4</v>
      </c>
      <c r="C27" s="3">
        <v>2082.3</v>
      </c>
      <c r="D27" s="4">
        <v>1977.4</v>
      </c>
      <c r="J27">
        <v>18.325</v>
      </c>
    </row>
    <row r="28" spans="1:10" ht="12.75">
      <c r="A28" s="1">
        <v>19450</v>
      </c>
      <c r="B28" s="3">
        <v>382</v>
      </c>
      <c r="C28" s="3">
        <v>2098.1</v>
      </c>
      <c r="D28" s="4">
        <v>1996.4</v>
      </c>
      <c r="J28">
        <v>18.351</v>
      </c>
    </row>
    <row r="29" spans="1:10" ht="12.75">
      <c r="A29" s="1">
        <v>19541</v>
      </c>
      <c r="B29" s="3">
        <v>381.1</v>
      </c>
      <c r="C29" s="3">
        <v>2085.4</v>
      </c>
      <c r="D29" s="4">
        <v>2014.6</v>
      </c>
      <c r="J29">
        <v>18.452</v>
      </c>
    </row>
    <row r="30" spans="1:10" ht="12.75">
      <c r="A30" s="1">
        <v>19633</v>
      </c>
      <c r="B30" s="3">
        <v>375.9</v>
      </c>
      <c r="C30" s="3">
        <v>2052.5</v>
      </c>
      <c r="D30" s="4">
        <v>2032.1</v>
      </c>
      <c r="J30">
        <v>18.534</v>
      </c>
    </row>
    <row r="31" spans="1:10" ht="12.75">
      <c r="A31" s="1">
        <v>19725</v>
      </c>
      <c r="B31" s="3">
        <v>375.3</v>
      </c>
      <c r="C31" s="3">
        <v>2042.4</v>
      </c>
      <c r="D31" s="4">
        <v>2049.1</v>
      </c>
      <c r="J31">
        <v>18.627</v>
      </c>
    </row>
    <row r="32" spans="1:10" ht="12.75">
      <c r="A32" s="1">
        <v>19815</v>
      </c>
      <c r="B32" s="3">
        <v>376</v>
      </c>
      <c r="C32" s="3">
        <v>2044.3</v>
      </c>
      <c r="D32" s="4">
        <v>2065.8</v>
      </c>
      <c r="J32">
        <v>18.612</v>
      </c>
    </row>
    <row r="33" spans="1:10" ht="12.75">
      <c r="A33" s="1">
        <v>19906</v>
      </c>
      <c r="B33" s="3">
        <v>380.8</v>
      </c>
      <c r="C33" s="3">
        <v>2066.9</v>
      </c>
      <c r="D33" s="4">
        <v>2082.3</v>
      </c>
      <c r="F33">
        <f ca="1">AVERAGE(OFFSET(Monthly!$B$3,3*(ROW()-33),0,3,1))</f>
        <v>1.0266666666666666</v>
      </c>
      <c r="G33">
        <f>100*LN(C33/D33)</f>
        <v>-0.7423151795857582</v>
      </c>
      <c r="J33">
        <v>18.557</v>
      </c>
    </row>
    <row r="34" spans="1:10" ht="12.75">
      <c r="A34" s="1">
        <v>19998</v>
      </c>
      <c r="B34" s="3">
        <v>389.5</v>
      </c>
      <c r="C34" s="3">
        <v>2107.8</v>
      </c>
      <c r="D34" s="4">
        <v>2098.8</v>
      </c>
      <c r="F34">
        <f ca="1">AVERAGE(OFFSET(Monthly!$B$3,3*(ROW()-33),0,3,1))</f>
        <v>0.9866666666666667</v>
      </c>
      <c r="G34">
        <f aca="true" t="shared" si="0" ref="G34:G97">100*LN(C34/D34)</f>
        <v>0.42789966872795626</v>
      </c>
      <c r="J34">
        <v>18.543</v>
      </c>
    </row>
    <row r="35" spans="1:10" ht="12.75">
      <c r="A35" s="1">
        <v>20090</v>
      </c>
      <c r="B35" s="3">
        <v>402.6</v>
      </c>
      <c r="C35" s="3">
        <v>2168.5</v>
      </c>
      <c r="D35" s="4">
        <v>2115.3</v>
      </c>
      <c r="F35">
        <f ca="1">AVERAGE(OFFSET(Monthly!$B$3,3*(ROW()-33),0,3,1))</f>
        <v>1.343333333333333</v>
      </c>
      <c r="G35">
        <f t="shared" si="0"/>
        <v>2.4839037882316344</v>
      </c>
      <c r="J35">
        <v>18.608</v>
      </c>
    </row>
    <row r="36" spans="1:10" ht="12.75">
      <c r="A36" s="1">
        <v>20180</v>
      </c>
      <c r="B36" s="3">
        <v>410.9</v>
      </c>
      <c r="C36" s="3">
        <v>2204</v>
      </c>
      <c r="D36" s="4">
        <v>2131.9</v>
      </c>
      <c r="F36">
        <f ca="1">AVERAGE(OFFSET(Monthly!$B$3,3*(ROW()-33),0,3,1))</f>
        <v>1.5</v>
      </c>
      <c r="G36">
        <f t="shared" si="0"/>
        <v>3.326029040230865</v>
      </c>
      <c r="J36">
        <v>18.63</v>
      </c>
    </row>
    <row r="37" spans="1:10" ht="12.75">
      <c r="A37" s="1">
        <v>20271</v>
      </c>
      <c r="B37" s="3">
        <v>419.5</v>
      </c>
      <c r="C37" s="3">
        <v>2233.4</v>
      </c>
      <c r="D37" s="4">
        <v>2148.5</v>
      </c>
      <c r="F37">
        <f ca="1">AVERAGE(OFFSET(Monthly!$B$3,3*(ROW()-33),0,3,1))</f>
        <v>1.9400000000000002</v>
      </c>
      <c r="G37">
        <f t="shared" si="0"/>
        <v>3.8755163796641874</v>
      </c>
      <c r="J37">
        <v>18.706</v>
      </c>
    </row>
    <row r="38" spans="1:10" ht="12.75">
      <c r="A38" s="1">
        <v>20363</v>
      </c>
      <c r="B38" s="3">
        <v>426</v>
      </c>
      <c r="C38" s="3">
        <v>2245.3</v>
      </c>
      <c r="D38" s="4">
        <v>2165.3</v>
      </c>
      <c r="F38">
        <f ca="1">AVERAGE(OFFSET(Monthly!$B$3,3*(ROW()-33),0,3,1))</f>
        <v>2.356666666666667</v>
      </c>
      <c r="G38">
        <f t="shared" si="0"/>
        <v>3.6280222571911143</v>
      </c>
      <c r="J38">
        <v>18.762</v>
      </c>
    </row>
    <row r="39" spans="1:10" ht="12.75">
      <c r="A39" s="1">
        <v>20455</v>
      </c>
      <c r="B39" s="3">
        <v>428.3</v>
      </c>
      <c r="C39" s="3">
        <v>2234.8</v>
      </c>
      <c r="D39" s="4">
        <v>2182.4</v>
      </c>
      <c r="F39">
        <f ca="1">AVERAGE(OFFSET(Monthly!$B$3,3*(ROW()-33),0,3,1))</f>
        <v>2.4833333333333334</v>
      </c>
      <c r="G39">
        <f t="shared" si="0"/>
        <v>2.3726549935850887</v>
      </c>
      <c r="J39">
        <v>18.841</v>
      </c>
    </row>
    <row r="40" spans="1:10" ht="12.75">
      <c r="A40" s="1">
        <v>20546</v>
      </c>
      <c r="B40" s="3">
        <v>434.2</v>
      </c>
      <c r="C40" s="3">
        <v>2252.5</v>
      </c>
      <c r="D40" s="4">
        <v>2199.9</v>
      </c>
      <c r="F40">
        <f ca="1">AVERAGE(OFFSET(Monthly!$B$3,3*(ROW()-33),0,3,1))</f>
        <v>2.6933333333333334</v>
      </c>
      <c r="G40">
        <f t="shared" si="0"/>
        <v>2.3628805714629495</v>
      </c>
      <c r="J40">
        <v>18.969</v>
      </c>
    </row>
    <row r="41" spans="1:10" ht="12.75">
      <c r="A41" s="1">
        <v>20637</v>
      </c>
      <c r="B41" s="3">
        <v>439.3</v>
      </c>
      <c r="C41" s="3">
        <v>2249.8</v>
      </c>
      <c r="D41" s="4">
        <v>2217.9</v>
      </c>
      <c r="F41">
        <f ca="1">AVERAGE(OFFSET(Monthly!$B$3,3*(ROW()-33),0,3,1))</f>
        <v>2.81</v>
      </c>
      <c r="G41">
        <f t="shared" si="0"/>
        <v>1.4280521127561587</v>
      </c>
      <c r="J41">
        <v>19.155</v>
      </c>
    </row>
    <row r="42" spans="1:10" ht="12.75">
      <c r="A42" s="1">
        <v>20729</v>
      </c>
      <c r="B42" s="3">
        <v>448.1</v>
      </c>
      <c r="C42" s="3">
        <v>2286.5</v>
      </c>
      <c r="D42" s="4">
        <v>2236.5</v>
      </c>
      <c r="F42">
        <f ca="1">AVERAGE(OFFSET(Monthly!$B$3,3*(ROW()-33),0,3,1))</f>
        <v>2.9266666666666663</v>
      </c>
      <c r="G42">
        <f t="shared" si="0"/>
        <v>2.211012022520705</v>
      </c>
      <c r="J42">
        <v>19.269</v>
      </c>
    </row>
    <row r="43" spans="1:10" ht="12.75">
      <c r="A43" s="1">
        <v>20821</v>
      </c>
      <c r="B43" s="3">
        <v>457.2</v>
      </c>
      <c r="C43" s="3">
        <v>2300.3</v>
      </c>
      <c r="D43" s="4">
        <v>2255.5</v>
      </c>
      <c r="F43">
        <f ca="1">AVERAGE(OFFSET(Monthly!$B$3,3*(ROW()-33),0,3,1))</f>
        <v>2.9333333333333336</v>
      </c>
      <c r="G43">
        <f t="shared" si="0"/>
        <v>1.966787134552257</v>
      </c>
      <c r="J43">
        <v>19.443</v>
      </c>
    </row>
    <row r="44" spans="1:10" ht="12.75">
      <c r="A44" s="1">
        <v>20911</v>
      </c>
      <c r="B44" s="3">
        <v>459.2</v>
      </c>
      <c r="C44" s="3">
        <v>2294.6</v>
      </c>
      <c r="D44" s="4">
        <v>2274.7</v>
      </c>
      <c r="F44">
        <f ca="1">AVERAGE(OFFSET(Monthly!$B$3,3*(ROW()-33),0,3,1))</f>
        <v>3</v>
      </c>
      <c r="G44">
        <f t="shared" si="0"/>
        <v>0.8710360807226628</v>
      </c>
      <c r="J44">
        <v>19.569</v>
      </c>
    </row>
    <row r="45" spans="1:10" ht="12.75">
      <c r="A45" s="1">
        <v>21002</v>
      </c>
      <c r="B45" s="3">
        <v>466.4</v>
      </c>
      <c r="C45" s="3">
        <v>2317</v>
      </c>
      <c r="D45" s="4">
        <v>2294</v>
      </c>
      <c r="F45">
        <f ca="1">AVERAGE(OFFSET(Monthly!$B$3,3*(ROW()-33),0,3,1))</f>
        <v>3.233333333333334</v>
      </c>
      <c r="G45">
        <f t="shared" si="0"/>
        <v>0.9976226743060127</v>
      </c>
      <c r="J45">
        <v>19.723</v>
      </c>
    </row>
    <row r="46" spans="1:10" ht="12.75">
      <c r="A46" s="1">
        <v>21094</v>
      </c>
      <c r="B46" s="3">
        <v>461.5</v>
      </c>
      <c r="C46" s="3">
        <v>2292.5</v>
      </c>
      <c r="D46" s="4">
        <v>2313.3</v>
      </c>
      <c r="F46">
        <f ca="1">AVERAGE(OFFSET(Monthly!$B$3,3*(ROW()-33),0,3,1))</f>
        <v>3.2533333333333334</v>
      </c>
      <c r="G46">
        <f t="shared" si="0"/>
        <v>-0.9032151376404809</v>
      </c>
      <c r="J46">
        <v>19.822</v>
      </c>
    </row>
    <row r="47" spans="1:10" ht="12.75">
      <c r="A47" s="1">
        <v>21186</v>
      </c>
      <c r="B47" s="3">
        <v>454</v>
      </c>
      <c r="C47" s="3">
        <v>2230.2</v>
      </c>
      <c r="D47" s="4">
        <v>2332.9</v>
      </c>
      <c r="F47">
        <f ca="1">AVERAGE(OFFSET(Monthly!$B$3,3*(ROW()-33),0,3,1))</f>
        <v>1.8633333333333335</v>
      </c>
      <c r="G47">
        <f t="shared" si="0"/>
        <v>-4.502086130533166</v>
      </c>
      <c r="J47">
        <v>20.074</v>
      </c>
    </row>
    <row r="48" spans="1:10" ht="12.75">
      <c r="A48" s="1">
        <v>21276</v>
      </c>
      <c r="B48" s="3">
        <v>458.1</v>
      </c>
      <c r="C48" s="3">
        <v>2243.4</v>
      </c>
      <c r="D48" s="4">
        <v>2352.8</v>
      </c>
      <c r="F48">
        <f ca="1">AVERAGE(OFFSET(Monthly!$B$3,3*(ROW()-33),0,3,1))</f>
        <v>0.9400000000000001</v>
      </c>
      <c r="G48">
        <f t="shared" si="0"/>
        <v>-4.761353602866225</v>
      </c>
      <c r="J48">
        <v>20.114</v>
      </c>
    </row>
    <row r="49" spans="1:10" ht="12.75">
      <c r="A49" s="1">
        <v>21367</v>
      </c>
      <c r="B49" s="3">
        <v>471.7</v>
      </c>
      <c r="C49" s="3">
        <v>2295.2</v>
      </c>
      <c r="D49" s="4">
        <v>2373.2</v>
      </c>
      <c r="F49">
        <f ca="1">AVERAGE(OFFSET(Monthly!$B$3,3*(ROW()-33),0,3,1))</f>
        <v>1.3233333333333333</v>
      </c>
      <c r="G49">
        <f t="shared" si="0"/>
        <v>-3.3419269717333173</v>
      </c>
      <c r="J49">
        <v>20.137</v>
      </c>
    </row>
    <row r="50" spans="1:10" ht="12.75">
      <c r="A50" s="1">
        <v>21459</v>
      </c>
      <c r="B50" s="3">
        <v>485</v>
      </c>
      <c r="C50" s="3">
        <v>2348</v>
      </c>
      <c r="D50" s="4">
        <v>2394</v>
      </c>
      <c r="F50">
        <f ca="1">AVERAGE(OFFSET(Monthly!$B$3,3*(ROW()-33),0,3,1))</f>
        <v>2.1633333333333336</v>
      </c>
      <c r="G50">
        <f t="shared" si="0"/>
        <v>-1.9401705169931445</v>
      </c>
      <c r="J50">
        <v>20.144</v>
      </c>
    </row>
    <row r="51" spans="1:10" ht="12.75">
      <c r="A51" s="1">
        <v>21551</v>
      </c>
      <c r="B51" s="3">
        <v>495.4</v>
      </c>
      <c r="C51" s="3">
        <v>2392.9</v>
      </c>
      <c r="D51" s="4">
        <v>2415.2</v>
      </c>
      <c r="E51" s="4">
        <v>20.874</v>
      </c>
      <c r="F51">
        <f ca="1">AVERAGE(OFFSET(Monthly!$B$3,3*(ROW()-33),0,3,1))</f>
        <v>2.57</v>
      </c>
      <c r="G51">
        <f t="shared" si="0"/>
        <v>-0.9276079907358662</v>
      </c>
      <c r="J51">
        <v>20.315</v>
      </c>
    </row>
    <row r="52" spans="1:10" ht="12.75">
      <c r="A52" s="1">
        <v>21641</v>
      </c>
      <c r="B52" s="3">
        <v>508.4</v>
      </c>
      <c r="C52" s="3">
        <v>2455.8</v>
      </c>
      <c r="D52" s="4">
        <v>2436.7</v>
      </c>
      <c r="E52" s="4">
        <v>20.958</v>
      </c>
      <c r="F52">
        <f ca="1">AVERAGE(OFFSET(Monthly!$B$3,3*(ROW()-33),0,3,1))</f>
        <v>3.0833333333333335</v>
      </c>
      <c r="G52">
        <f t="shared" si="0"/>
        <v>0.7807908853705877</v>
      </c>
      <c r="J52">
        <v>20.365</v>
      </c>
    </row>
    <row r="53" spans="1:10" ht="12.75">
      <c r="A53" s="1">
        <v>21732</v>
      </c>
      <c r="B53" s="3">
        <v>509.3</v>
      </c>
      <c r="C53" s="3">
        <v>2453.9</v>
      </c>
      <c r="D53" s="4">
        <v>2458.6</v>
      </c>
      <c r="E53" s="4">
        <v>21.085</v>
      </c>
      <c r="F53">
        <f ca="1">AVERAGE(OFFSET(Monthly!$B$3,3*(ROW()-33),0,3,1))</f>
        <v>3.5766666666666667</v>
      </c>
      <c r="G53">
        <f t="shared" si="0"/>
        <v>-0.19134865889303707</v>
      </c>
      <c r="J53">
        <v>20.47</v>
      </c>
    </row>
    <row r="54" spans="1:10" ht="12.75">
      <c r="A54" s="1">
        <v>21824</v>
      </c>
      <c r="B54" s="3">
        <v>513.2</v>
      </c>
      <c r="C54" s="3">
        <v>2462.6</v>
      </c>
      <c r="D54" s="4">
        <v>2480.6</v>
      </c>
      <c r="E54" s="4">
        <v>21.205</v>
      </c>
      <c r="F54">
        <f ca="1">AVERAGE(OFFSET(Monthly!$B$3,3*(ROW()-33),0,3,1))</f>
        <v>3.99</v>
      </c>
      <c r="G54">
        <f t="shared" si="0"/>
        <v>-0.7282764022458079</v>
      </c>
      <c r="J54">
        <v>20.576</v>
      </c>
    </row>
    <row r="55" spans="1:11" ht="12.75">
      <c r="A55" s="1">
        <v>21916</v>
      </c>
      <c r="B55" s="3">
        <v>526.9</v>
      </c>
      <c r="C55" s="3">
        <v>2517.4</v>
      </c>
      <c r="D55" s="4">
        <v>2502.9</v>
      </c>
      <c r="E55" s="4">
        <v>21.257</v>
      </c>
      <c r="F55">
        <f ca="1">AVERAGE(OFFSET(Monthly!$B$3,3*(ROW()-33),0,3,1))</f>
        <v>3.9333333333333336</v>
      </c>
      <c r="G55">
        <f t="shared" si="0"/>
        <v>0.5776563281265947</v>
      </c>
      <c r="H55">
        <f>100*LN(E55/E51)</f>
        <v>1.8181887493128694</v>
      </c>
      <c r="J55">
        <v>20.616</v>
      </c>
      <c r="K55">
        <f>100*LN(J55/J51)</f>
        <v>1.4707943910373695</v>
      </c>
    </row>
    <row r="56" spans="1:11" ht="12.75">
      <c r="A56" s="1">
        <v>22007</v>
      </c>
      <c r="B56" s="3">
        <v>526.1</v>
      </c>
      <c r="C56" s="3">
        <v>2504.8</v>
      </c>
      <c r="D56" s="4">
        <v>2525.6</v>
      </c>
      <c r="E56" s="4">
        <v>21.341</v>
      </c>
      <c r="F56">
        <f ca="1">AVERAGE(OFFSET(Monthly!$B$3,3*(ROW()-33),0,3,1))</f>
        <v>3.6966666666666668</v>
      </c>
      <c r="G56">
        <f t="shared" si="0"/>
        <v>-0.8269767231585888</v>
      </c>
      <c r="H56">
        <f aca="true" t="shared" si="1" ref="H56:H119">100*LN(E56/E52)</f>
        <v>1.810967007908414</v>
      </c>
      <c r="J56">
        <v>20.73</v>
      </c>
      <c r="K56">
        <f aca="true" t="shared" si="2" ref="K56:K119">100*LN(J56/J52)</f>
        <v>1.7764185347312313</v>
      </c>
    </row>
    <row r="57" spans="1:11" ht="12.75">
      <c r="A57" s="1">
        <v>22098</v>
      </c>
      <c r="B57" s="3">
        <v>528.9</v>
      </c>
      <c r="C57" s="3">
        <v>2508.7</v>
      </c>
      <c r="D57" s="4">
        <v>2548.6</v>
      </c>
      <c r="E57" s="4">
        <v>21.426</v>
      </c>
      <c r="F57">
        <f ca="1">AVERAGE(OFFSET(Monthly!$B$3,3*(ROW()-33),0,3,1))</f>
        <v>2.936666666666667</v>
      </c>
      <c r="G57">
        <f t="shared" si="0"/>
        <v>-1.577949811038632</v>
      </c>
      <c r="H57">
        <f t="shared" si="1"/>
        <v>1.6043250641843076</v>
      </c>
      <c r="J57">
        <v>20.812</v>
      </c>
      <c r="K57">
        <f t="shared" si="2"/>
        <v>1.6569343754859074</v>
      </c>
    </row>
    <row r="58" spans="1:11" ht="12.75">
      <c r="A58" s="1">
        <v>22190</v>
      </c>
      <c r="B58" s="3">
        <v>523.6</v>
      </c>
      <c r="C58" s="3">
        <v>2476.2</v>
      </c>
      <c r="D58" s="4">
        <v>2572.3</v>
      </c>
      <c r="E58" s="4">
        <v>21.505</v>
      </c>
      <c r="F58">
        <f ca="1">AVERAGE(OFFSET(Monthly!$B$3,3*(ROW()-33),0,3,1))</f>
        <v>2.296666666666667</v>
      </c>
      <c r="G58">
        <f t="shared" si="0"/>
        <v>-3.807531331541689</v>
      </c>
      <c r="H58">
        <f t="shared" si="1"/>
        <v>1.4048463309145576</v>
      </c>
      <c r="J58">
        <v>20.909</v>
      </c>
      <c r="K58">
        <f t="shared" si="2"/>
        <v>1.6054340234077127</v>
      </c>
    </row>
    <row r="59" spans="1:11" ht="12.75">
      <c r="A59" s="1">
        <v>22282</v>
      </c>
      <c r="B59" s="3">
        <v>527.9</v>
      </c>
      <c r="C59" s="3">
        <v>2491.2</v>
      </c>
      <c r="D59" s="4">
        <v>2596.4</v>
      </c>
      <c r="E59" s="4">
        <v>21.534</v>
      </c>
      <c r="F59">
        <f ca="1">AVERAGE(OFFSET(Monthly!$B$3,3*(ROW()-33),0,3,1))</f>
        <v>2.0033333333333334</v>
      </c>
      <c r="G59">
        <f t="shared" si="0"/>
        <v>-4.136134807957976</v>
      </c>
      <c r="H59">
        <f t="shared" si="1"/>
        <v>1.2946828502536716</v>
      </c>
      <c r="J59">
        <v>20.944</v>
      </c>
      <c r="K59">
        <f t="shared" si="2"/>
        <v>1.5784735817480082</v>
      </c>
    </row>
    <row r="60" spans="1:11" ht="12.75">
      <c r="A60" s="1">
        <v>22372</v>
      </c>
      <c r="B60" s="3">
        <v>539</v>
      </c>
      <c r="C60" s="3">
        <v>2538</v>
      </c>
      <c r="D60" s="4">
        <v>2621</v>
      </c>
      <c r="E60" s="4">
        <v>21.6</v>
      </c>
      <c r="F60">
        <f ca="1">AVERAGE(OFFSET(Monthly!$B$3,3*(ROW()-33),0,3,1))</f>
        <v>1.7333333333333332</v>
      </c>
      <c r="G60">
        <f t="shared" si="0"/>
        <v>-3.21795550490734</v>
      </c>
      <c r="H60">
        <f t="shared" si="1"/>
        <v>1.2063209558285428</v>
      </c>
      <c r="J60">
        <v>20.94</v>
      </c>
      <c r="K60">
        <f t="shared" si="2"/>
        <v>1.0079278994702663</v>
      </c>
    </row>
    <row r="61" spans="1:11" ht="12.75">
      <c r="A61" s="1">
        <v>22463</v>
      </c>
      <c r="B61" s="3">
        <v>549.4</v>
      </c>
      <c r="C61" s="3">
        <v>2579.1</v>
      </c>
      <c r="D61" s="4">
        <v>2646</v>
      </c>
      <c r="E61" s="4">
        <v>21.693</v>
      </c>
      <c r="F61">
        <f ca="1">AVERAGE(OFFSET(Monthly!$B$3,3*(ROW()-33),0,3,1))</f>
        <v>1.6833333333333333</v>
      </c>
      <c r="G61">
        <f t="shared" si="0"/>
        <v>-2.5608564826392977</v>
      </c>
      <c r="H61">
        <f t="shared" si="1"/>
        <v>1.2384490020558303</v>
      </c>
      <c r="J61">
        <v>21.016</v>
      </c>
      <c r="K61">
        <f t="shared" si="2"/>
        <v>0.9754308955181513</v>
      </c>
    </row>
    <row r="62" spans="1:11" ht="12.75">
      <c r="A62" s="1">
        <v>22555</v>
      </c>
      <c r="B62" s="3">
        <v>562.5</v>
      </c>
      <c r="C62" s="3">
        <v>2631.8</v>
      </c>
      <c r="D62" s="4">
        <v>2671.2</v>
      </c>
      <c r="E62" s="4">
        <v>21.733</v>
      </c>
      <c r="F62">
        <f ca="1">AVERAGE(OFFSET(Monthly!$B$3,3*(ROW()-33),0,3,1))</f>
        <v>2.4</v>
      </c>
      <c r="G62">
        <f t="shared" si="0"/>
        <v>-1.4859786913404398</v>
      </c>
      <c r="H62">
        <f t="shared" si="1"/>
        <v>1.0546376487865645</v>
      </c>
      <c r="J62">
        <v>21.039</v>
      </c>
      <c r="K62">
        <f t="shared" si="2"/>
        <v>0.619816993359707</v>
      </c>
    </row>
    <row r="63" spans="1:11" ht="12.75">
      <c r="A63" s="1">
        <v>22647</v>
      </c>
      <c r="B63" s="3">
        <v>576</v>
      </c>
      <c r="C63" s="3">
        <v>2679.1</v>
      </c>
      <c r="D63" s="4">
        <v>2696.8</v>
      </c>
      <c r="E63" s="4">
        <v>21.812</v>
      </c>
      <c r="F63">
        <f ca="1">AVERAGE(OFFSET(Monthly!$B$3,3*(ROW()-33),0,3,1))</f>
        <v>2.4566666666666666</v>
      </c>
      <c r="G63">
        <f t="shared" si="0"/>
        <v>-0.6584967710935377</v>
      </c>
      <c r="H63">
        <f t="shared" si="1"/>
        <v>1.2827195670289993</v>
      </c>
      <c r="J63">
        <v>21.131</v>
      </c>
      <c r="K63">
        <f t="shared" si="2"/>
        <v>0.8888947417245994</v>
      </c>
    </row>
    <row r="64" spans="1:11" ht="12.75">
      <c r="A64" s="1">
        <v>22737</v>
      </c>
      <c r="B64" s="3">
        <v>583.2</v>
      </c>
      <c r="C64" s="3">
        <v>2708.4</v>
      </c>
      <c r="D64" s="4">
        <v>2722.7</v>
      </c>
      <c r="E64" s="4">
        <v>21.893</v>
      </c>
      <c r="F64">
        <f ca="1">AVERAGE(OFFSET(Monthly!$B$3,3*(ROW()-33),0,3,1))</f>
        <v>2.606666666666667</v>
      </c>
      <c r="G64">
        <f t="shared" si="0"/>
        <v>-0.526598038907618</v>
      </c>
      <c r="H64">
        <f t="shared" si="1"/>
        <v>1.3473636335079862</v>
      </c>
      <c r="J64">
        <v>21.209</v>
      </c>
      <c r="K64">
        <f t="shared" si="2"/>
        <v>1.2764414450818555</v>
      </c>
    </row>
    <row r="65" spans="1:11" ht="12.75">
      <c r="A65" s="1">
        <v>22828</v>
      </c>
      <c r="B65" s="3">
        <v>590</v>
      </c>
      <c r="C65" s="3">
        <v>2733.3</v>
      </c>
      <c r="D65" s="4">
        <v>2749</v>
      </c>
      <c r="E65" s="4">
        <v>21.954</v>
      </c>
      <c r="F65">
        <f ca="1">AVERAGE(OFFSET(Monthly!$B$3,3*(ROW()-33),0,3,1))</f>
        <v>2.846666666666667</v>
      </c>
      <c r="G65">
        <f t="shared" si="0"/>
        <v>-0.5727538777323234</v>
      </c>
      <c r="H65">
        <f t="shared" si="1"/>
        <v>1.195972740420013</v>
      </c>
      <c r="J65">
        <v>21.262</v>
      </c>
      <c r="K65">
        <f t="shared" si="2"/>
        <v>1.163738948317482</v>
      </c>
    </row>
    <row r="66" spans="1:11" ht="12.75">
      <c r="A66" s="1">
        <v>22920</v>
      </c>
      <c r="B66" s="3">
        <v>593.3</v>
      </c>
      <c r="C66" s="3">
        <v>2740</v>
      </c>
      <c r="D66" s="4">
        <v>2775.6</v>
      </c>
      <c r="E66" s="4">
        <v>21.984</v>
      </c>
      <c r="F66">
        <f ca="1">AVERAGE(OFFSET(Monthly!$B$3,3*(ROW()-33),0,3,1))</f>
        <v>2.9233333333333333</v>
      </c>
      <c r="G66">
        <f t="shared" si="0"/>
        <v>-1.2909019643277815</v>
      </c>
      <c r="H66">
        <f t="shared" si="1"/>
        <v>1.1483073316373686</v>
      </c>
      <c r="J66">
        <v>21.325</v>
      </c>
      <c r="K66">
        <f t="shared" si="2"/>
        <v>1.3502235154859568</v>
      </c>
    </row>
    <row r="67" spans="1:11" ht="12.75">
      <c r="A67" s="1">
        <v>23012</v>
      </c>
      <c r="B67" s="3">
        <v>602.4</v>
      </c>
      <c r="C67" s="3">
        <v>2775.9</v>
      </c>
      <c r="D67" s="4">
        <v>2802.7</v>
      </c>
      <c r="E67" s="4">
        <v>22.051</v>
      </c>
      <c r="F67">
        <f ca="1">AVERAGE(OFFSET(Monthly!$B$3,3*(ROW()-33),0,3,1))</f>
        <v>2.966666666666667</v>
      </c>
      <c r="G67">
        <f t="shared" si="0"/>
        <v>-0.9608219329680691</v>
      </c>
      <c r="H67">
        <f t="shared" si="1"/>
        <v>1.089767527461569</v>
      </c>
      <c r="J67">
        <v>21.386</v>
      </c>
      <c r="K67">
        <f t="shared" si="2"/>
        <v>1.199534574967474</v>
      </c>
    </row>
    <row r="68" spans="1:11" ht="12.75">
      <c r="A68" s="1">
        <v>23102</v>
      </c>
      <c r="B68" s="3">
        <v>611.2</v>
      </c>
      <c r="C68" s="3">
        <v>2810.6</v>
      </c>
      <c r="D68" s="4">
        <v>2830.3</v>
      </c>
      <c r="E68" s="4">
        <v>22.127</v>
      </c>
      <c r="F68">
        <f ca="1">AVERAGE(OFFSET(Monthly!$B$3,3*(ROW()-33),0,3,1))</f>
        <v>2.9633333333333334</v>
      </c>
      <c r="G68">
        <f t="shared" si="0"/>
        <v>-0.6984729419424531</v>
      </c>
      <c r="H68">
        <f t="shared" si="1"/>
        <v>1.0631631263594863</v>
      </c>
      <c r="J68">
        <v>21.416</v>
      </c>
      <c r="K68">
        <f t="shared" si="2"/>
        <v>0.9712686324842092</v>
      </c>
    </row>
    <row r="69" spans="1:11" ht="12.75">
      <c r="A69" s="1">
        <v>23193</v>
      </c>
      <c r="B69" s="3">
        <v>623.9</v>
      </c>
      <c r="C69" s="3">
        <v>2863.5</v>
      </c>
      <c r="D69" s="4">
        <v>2858.4</v>
      </c>
      <c r="E69" s="4">
        <v>22.212</v>
      </c>
      <c r="F69">
        <f ca="1">AVERAGE(OFFSET(Monthly!$B$3,3*(ROW()-33),0,3,1))</f>
        <v>3.33</v>
      </c>
      <c r="G69">
        <f t="shared" si="0"/>
        <v>0.1782625124711855</v>
      </c>
      <c r="H69">
        <f t="shared" si="1"/>
        <v>1.168332811423603</v>
      </c>
      <c r="J69">
        <v>21.518</v>
      </c>
      <c r="K69">
        <f t="shared" si="2"/>
        <v>1.1968352305303918</v>
      </c>
    </row>
    <row r="70" spans="1:11" ht="12.75">
      <c r="A70" s="1">
        <v>23285</v>
      </c>
      <c r="B70" s="3">
        <v>633.5</v>
      </c>
      <c r="C70" s="3">
        <v>2885.8</v>
      </c>
      <c r="D70" s="4">
        <v>2887.1</v>
      </c>
      <c r="E70" s="4">
        <v>22.311</v>
      </c>
      <c r="F70">
        <f ca="1">AVERAGE(OFFSET(Monthly!$B$3,3*(ROW()-33),0,3,1))</f>
        <v>3.453333333333333</v>
      </c>
      <c r="G70">
        <f t="shared" si="0"/>
        <v>-0.04503802324566351</v>
      </c>
      <c r="H70">
        <f t="shared" si="1"/>
        <v>1.4764914349333935</v>
      </c>
      <c r="J70">
        <v>21.596</v>
      </c>
      <c r="K70">
        <f t="shared" si="2"/>
        <v>1.2628018978297797</v>
      </c>
    </row>
    <row r="71" spans="1:11" ht="12.75">
      <c r="A71" s="1">
        <v>23377</v>
      </c>
      <c r="B71" s="3">
        <v>649.6</v>
      </c>
      <c r="C71" s="3">
        <v>2950.5</v>
      </c>
      <c r="D71" s="4">
        <v>2916.5</v>
      </c>
      <c r="E71" s="4">
        <v>22.403</v>
      </c>
      <c r="F71">
        <f ca="1">AVERAGE(OFFSET(Monthly!$B$3,3*(ROW()-33),0,3,1))</f>
        <v>3.4633333333333334</v>
      </c>
      <c r="G71">
        <f t="shared" si="0"/>
        <v>1.1590380303531223</v>
      </c>
      <c r="H71">
        <f t="shared" si="1"/>
        <v>1.5836926126361321</v>
      </c>
      <c r="J71">
        <v>21.697</v>
      </c>
      <c r="K71">
        <f t="shared" si="2"/>
        <v>1.4437499806770002</v>
      </c>
    </row>
    <row r="72" spans="1:11" ht="12.75">
      <c r="A72" s="1">
        <v>23468</v>
      </c>
      <c r="B72" s="3">
        <v>658.8</v>
      </c>
      <c r="C72" s="3">
        <v>2984.8</v>
      </c>
      <c r="D72" s="4">
        <v>2946.5</v>
      </c>
      <c r="E72" s="4">
        <v>22.464</v>
      </c>
      <c r="F72">
        <f ca="1">AVERAGE(OFFSET(Monthly!$B$3,3*(ROW()-33),0,3,1))</f>
        <v>3.49</v>
      </c>
      <c r="G72">
        <f t="shared" si="0"/>
        <v>1.2914717628980095</v>
      </c>
      <c r="H72">
        <f t="shared" si="1"/>
        <v>1.5115445554606681</v>
      </c>
      <c r="J72">
        <v>21.744</v>
      </c>
      <c r="K72">
        <f t="shared" si="2"/>
        <v>1.5199551190736396</v>
      </c>
    </row>
    <row r="73" spans="1:11" ht="12.75">
      <c r="A73" s="1">
        <v>23559</v>
      </c>
      <c r="B73" s="3">
        <v>670.5</v>
      </c>
      <c r="C73" s="3">
        <v>3025.5</v>
      </c>
      <c r="D73" s="4">
        <v>2977.1</v>
      </c>
      <c r="E73" s="4">
        <v>22.53</v>
      </c>
      <c r="F73">
        <f ca="1">AVERAGE(OFFSET(Monthly!$B$3,3*(ROW()-33),0,3,1))</f>
        <v>3.456666666666667</v>
      </c>
      <c r="G73">
        <f t="shared" si="0"/>
        <v>1.6126694747475072</v>
      </c>
      <c r="H73">
        <f t="shared" si="1"/>
        <v>1.4215071064792428</v>
      </c>
      <c r="J73">
        <v>21.815</v>
      </c>
      <c r="K73">
        <f t="shared" si="2"/>
        <v>1.3708012403855507</v>
      </c>
    </row>
    <row r="74" spans="1:11" ht="12.75">
      <c r="A74" s="1">
        <v>23651</v>
      </c>
      <c r="B74" s="3">
        <v>675.6</v>
      </c>
      <c r="C74" s="3">
        <v>3033.6</v>
      </c>
      <c r="D74" s="4">
        <v>3008.4</v>
      </c>
      <c r="E74" s="4">
        <v>22.59</v>
      </c>
      <c r="F74">
        <f ca="1">AVERAGE(OFFSET(Monthly!$B$3,3*(ROW()-33),0,3,1))</f>
        <v>3.5766666666666667</v>
      </c>
      <c r="G74">
        <f t="shared" si="0"/>
        <v>0.8341657108454676</v>
      </c>
      <c r="H74">
        <f t="shared" si="1"/>
        <v>1.2427500090639083</v>
      </c>
      <c r="J74">
        <v>21.889</v>
      </c>
      <c r="K74">
        <f t="shared" si="2"/>
        <v>1.3476115174976893</v>
      </c>
    </row>
    <row r="75" spans="1:11" ht="12.75">
      <c r="A75" s="1">
        <v>23743</v>
      </c>
      <c r="B75" s="3">
        <v>695.7</v>
      </c>
      <c r="C75" s="3">
        <v>3108.2</v>
      </c>
      <c r="D75" s="4">
        <v>3040.3</v>
      </c>
      <c r="E75" s="4">
        <v>22.674</v>
      </c>
      <c r="F75">
        <f ca="1">AVERAGE(OFFSET(Monthly!$B$3,3*(ROW()-33),0,3,1))</f>
        <v>3.973333333333333</v>
      </c>
      <c r="G75">
        <f t="shared" si="0"/>
        <v>2.2087585739684035</v>
      </c>
      <c r="H75">
        <f t="shared" si="1"/>
        <v>1.2024015130614591</v>
      </c>
      <c r="J75">
        <v>21.963</v>
      </c>
      <c r="K75">
        <f t="shared" si="2"/>
        <v>1.218521719138063</v>
      </c>
    </row>
    <row r="76" spans="1:11" ht="12.75">
      <c r="A76" s="1">
        <v>23833</v>
      </c>
      <c r="B76" s="3">
        <v>708.1</v>
      </c>
      <c r="C76" s="3">
        <v>3150.2</v>
      </c>
      <c r="D76" s="4">
        <v>3073.1</v>
      </c>
      <c r="E76" s="4">
        <v>22.742</v>
      </c>
      <c r="F76">
        <f ca="1">AVERAGE(OFFSET(Monthly!$B$3,3*(ROW()-33),0,3,1))</f>
        <v>4.076666666666667</v>
      </c>
      <c r="G76">
        <f t="shared" si="0"/>
        <v>2.4779118776213003</v>
      </c>
      <c r="H76">
        <f t="shared" si="1"/>
        <v>1.2299407359130476</v>
      </c>
      <c r="J76">
        <v>22.072</v>
      </c>
      <c r="K76">
        <f t="shared" si="2"/>
        <v>1.4971979506196957</v>
      </c>
    </row>
    <row r="77" spans="1:11" ht="12.75">
      <c r="A77" s="1">
        <v>23924</v>
      </c>
      <c r="B77" s="3">
        <v>725.2</v>
      </c>
      <c r="C77" s="3">
        <v>3214.1</v>
      </c>
      <c r="D77" s="4">
        <v>3106.8</v>
      </c>
      <c r="E77" s="4">
        <v>22.802</v>
      </c>
      <c r="F77">
        <f ca="1">AVERAGE(OFFSET(Monthly!$B$3,3*(ROW()-33),0,3,1))</f>
        <v>4.073333333333333</v>
      </c>
      <c r="G77">
        <f t="shared" si="0"/>
        <v>3.3954123144728046</v>
      </c>
      <c r="H77">
        <f t="shared" si="1"/>
        <v>1.2000496967374943</v>
      </c>
      <c r="J77">
        <v>22.155</v>
      </c>
      <c r="K77">
        <f t="shared" si="2"/>
        <v>1.5465398075879937</v>
      </c>
    </row>
    <row r="78" spans="1:11" ht="12.75">
      <c r="A78" s="1">
        <v>24016</v>
      </c>
      <c r="B78" s="3">
        <v>747.5</v>
      </c>
      <c r="C78" s="3">
        <v>3291.8</v>
      </c>
      <c r="D78" s="4">
        <v>3141.2</v>
      </c>
      <c r="E78" s="4">
        <v>22.865</v>
      </c>
      <c r="F78">
        <f ca="1">AVERAGE(OFFSET(Monthly!$B$3,3*(ROW()-33),0,3,1))</f>
        <v>4.166666666666667</v>
      </c>
      <c r="G78">
        <f t="shared" si="0"/>
        <v>4.6829635109248295</v>
      </c>
      <c r="H78">
        <f t="shared" si="1"/>
        <v>1.2100026630106524</v>
      </c>
      <c r="J78">
        <v>22.223</v>
      </c>
      <c r="K78">
        <f t="shared" si="2"/>
        <v>1.5143561068314038</v>
      </c>
    </row>
    <row r="79" spans="1:11" ht="12.75">
      <c r="A79" s="1">
        <v>24108</v>
      </c>
      <c r="B79" s="3">
        <v>770.8</v>
      </c>
      <c r="C79" s="3">
        <v>3372.3</v>
      </c>
      <c r="D79" s="4">
        <v>3176.3</v>
      </c>
      <c r="E79" s="4">
        <v>22.976</v>
      </c>
      <c r="F79">
        <f ca="1">AVERAGE(OFFSET(Monthly!$B$3,3*(ROW()-33),0,3,1))</f>
        <v>4.556666666666667</v>
      </c>
      <c r="G79">
        <f t="shared" si="0"/>
        <v>5.98780067914649</v>
      </c>
      <c r="H79">
        <f t="shared" si="1"/>
        <v>1.3231299270406827</v>
      </c>
      <c r="J79">
        <v>22.396</v>
      </c>
      <c r="K79">
        <f t="shared" si="2"/>
        <v>1.9523152154031442</v>
      </c>
    </row>
    <row r="80" spans="1:11" ht="12.75">
      <c r="A80" s="1">
        <v>24198</v>
      </c>
      <c r="B80" s="3">
        <v>779.9</v>
      </c>
      <c r="C80" s="3">
        <v>3384</v>
      </c>
      <c r="D80" s="4">
        <v>3211.9</v>
      </c>
      <c r="E80" s="4">
        <v>23.149</v>
      </c>
      <c r="F80">
        <f ca="1">AVERAGE(OFFSET(Monthly!$B$3,3*(ROW()-33),0,3,1))</f>
        <v>4.913333333333333</v>
      </c>
      <c r="G80">
        <f t="shared" si="0"/>
        <v>5.219577939442253</v>
      </c>
      <c r="H80">
        <f t="shared" si="1"/>
        <v>1.7738147852438022</v>
      </c>
      <c r="J80">
        <v>22.576</v>
      </c>
      <c r="K80">
        <f t="shared" si="2"/>
        <v>2.2577558195473255</v>
      </c>
    </row>
    <row r="81" spans="1:11" ht="12.75">
      <c r="A81" s="1">
        <v>24289</v>
      </c>
      <c r="B81" s="3">
        <v>793.4</v>
      </c>
      <c r="C81" s="3">
        <v>3406.3</v>
      </c>
      <c r="D81" s="4">
        <v>3247.8</v>
      </c>
      <c r="E81" s="4">
        <v>23.332</v>
      </c>
      <c r="F81">
        <f ca="1">AVERAGE(OFFSET(Monthly!$B$3,3*(ROW()-33),0,3,1))</f>
        <v>5.41</v>
      </c>
      <c r="G81">
        <f t="shared" si="0"/>
        <v>4.764881417191557</v>
      </c>
      <c r="H81">
        <f t="shared" si="1"/>
        <v>2.29775574798632</v>
      </c>
      <c r="J81">
        <v>22.75</v>
      </c>
      <c r="K81">
        <f t="shared" si="2"/>
        <v>2.6501940745506625</v>
      </c>
    </row>
    <row r="82" spans="1:11" ht="12.75">
      <c r="A82" s="1">
        <v>24381</v>
      </c>
      <c r="B82" s="3">
        <v>807.1</v>
      </c>
      <c r="C82" s="3">
        <v>3433.7</v>
      </c>
      <c r="D82" s="4">
        <v>3284.1</v>
      </c>
      <c r="E82" s="4">
        <v>23.527</v>
      </c>
      <c r="F82">
        <f ca="1">AVERAGE(OFFSET(Monthly!$B$3,3*(ROW()-33),0,3,1))</f>
        <v>5.563333333333333</v>
      </c>
      <c r="G82">
        <f t="shared" si="0"/>
        <v>4.454575518520167</v>
      </c>
      <c r="H82">
        <f t="shared" si="1"/>
        <v>2.854134068826355</v>
      </c>
      <c r="J82">
        <v>22.927</v>
      </c>
      <c r="K82">
        <f t="shared" si="2"/>
        <v>3.1187466741193477</v>
      </c>
    </row>
    <row r="83" spans="1:11" ht="12.75">
      <c r="A83" s="1">
        <v>24473</v>
      </c>
      <c r="B83" s="3">
        <v>817.9</v>
      </c>
      <c r="C83" s="3">
        <v>3464.1</v>
      </c>
      <c r="D83" s="4">
        <v>3320.7</v>
      </c>
      <c r="E83" s="4">
        <v>23.635</v>
      </c>
      <c r="F83">
        <f ca="1">AVERAGE(OFFSET(Monthly!$B$3,3*(ROW()-33),0,3,1))</f>
        <v>4.823333333333334</v>
      </c>
      <c r="G83">
        <f t="shared" si="0"/>
        <v>4.2277254566231885</v>
      </c>
      <c r="H83">
        <f t="shared" si="1"/>
        <v>2.8278471379386083</v>
      </c>
      <c r="J83">
        <v>22.993</v>
      </c>
      <c r="K83">
        <f t="shared" si="2"/>
        <v>2.6307450293217043</v>
      </c>
    </row>
    <row r="84" spans="1:11" ht="12.75">
      <c r="A84" s="1">
        <v>24563</v>
      </c>
      <c r="B84" s="3">
        <v>822.5</v>
      </c>
      <c r="C84" s="3">
        <v>3464.3</v>
      </c>
      <c r="D84" s="4">
        <v>3357.4</v>
      </c>
      <c r="E84" s="4">
        <v>23.785</v>
      </c>
      <c r="F84">
        <f ca="1">AVERAGE(OFFSET(Monthly!$B$3,3*(ROW()-33),0,3,1))</f>
        <v>3.99</v>
      </c>
      <c r="G84">
        <f t="shared" si="0"/>
        <v>3.1343727124840113</v>
      </c>
      <c r="H84">
        <f t="shared" si="1"/>
        <v>2.7103546829275778</v>
      </c>
      <c r="J84">
        <v>23.108</v>
      </c>
      <c r="K84">
        <f t="shared" si="2"/>
        <v>2.329148280856085</v>
      </c>
    </row>
    <row r="85" spans="1:11" ht="12.75">
      <c r="A85" s="1">
        <v>24654</v>
      </c>
      <c r="B85" s="3">
        <v>837.1</v>
      </c>
      <c r="C85" s="3">
        <v>3491.8</v>
      </c>
      <c r="D85" s="4">
        <v>3394.4</v>
      </c>
      <c r="E85" s="4">
        <v>23.999</v>
      </c>
      <c r="F85">
        <f ca="1">AVERAGE(OFFSET(Monthly!$B$3,3*(ROW()-33),0,3,1))</f>
        <v>3.893333333333333</v>
      </c>
      <c r="G85">
        <f t="shared" si="0"/>
        <v>2.829034766255878</v>
      </c>
      <c r="H85">
        <f t="shared" si="1"/>
        <v>2.818635392180803</v>
      </c>
      <c r="J85">
        <v>23.322</v>
      </c>
      <c r="K85">
        <f t="shared" si="2"/>
        <v>2.4831975701181683</v>
      </c>
    </row>
    <row r="86" spans="1:11" ht="12.75">
      <c r="A86" s="1">
        <v>24746</v>
      </c>
      <c r="B86" s="3">
        <v>852.8</v>
      </c>
      <c r="C86" s="3">
        <v>3518.2</v>
      </c>
      <c r="D86" s="4">
        <v>3431.3</v>
      </c>
      <c r="E86" s="4">
        <v>24.239</v>
      </c>
      <c r="F86">
        <f ca="1">AVERAGE(OFFSET(Monthly!$B$3,3*(ROW()-33),0,3,1))</f>
        <v>4.173333333333333</v>
      </c>
      <c r="G86">
        <f t="shared" si="0"/>
        <v>2.501029706413589</v>
      </c>
      <c r="H86">
        <f t="shared" si="1"/>
        <v>2.9814208426444484</v>
      </c>
      <c r="J86">
        <v>23.525</v>
      </c>
      <c r="K86">
        <f t="shared" si="2"/>
        <v>2.574843013091828</v>
      </c>
    </row>
    <row r="87" spans="1:11" ht="12.75">
      <c r="A87" s="1">
        <v>24838</v>
      </c>
      <c r="B87" s="3">
        <v>879.9</v>
      </c>
      <c r="C87" s="3">
        <v>3590.7</v>
      </c>
      <c r="D87" s="4">
        <v>3468.3</v>
      </c>
      <c r="E87" s="4">
        <v>24.512</v>
      </c>
      <c r="F87">
        <f ca="1">AVERAGE(OFFSET(Monthly!$B$3,3*(ROW()-33),0,3,1))</f>
        <v>4.786666666666666</v>
      </c>
      <c r="G87">
        <f t="shared" si="0"/>
        <v>3.4682609198048655</v>
      </c>
      <c r="H87">
        <f t="shared" si="1"/>
        <v>3.6434129312981005</v>
      </c>
      <c r="J87">
        <v>23.776</v>
      </c>
      <c r="K87">
        <f t="shared" si="2"/>
        <v>3.348684675548472</v>
      </c>
    </row>
    <row r="88" spans="1:11" ht="12.75">
      <c r="A88" s="1">
        <v>24929</v>
      </c>
      <c r="B88" s="3">
        <v>904.2</v>
      </c>
      <c r="C88" s="3">
        <v>3651.6</v>
      </c>
      <c r="D88" s="4">
        <v>3505</v>
      </c>
      <c r="E88" s="4">
        <v>24.793</v>
      </c>
      <c r="F88">
        <f ca="1">AVERAGE(OFFSET(Monthly!$B$3,3*(ROW()-33),0,3,1))</f>
        <v>5.98</v>
      </c>
      <c r="G88">
        <f t="shared" si="0"/>
        <v>4.097490722223515</v>
      </c>
      <c r="H88">
        <f t="shared" si="1"/>
        <v>4.150622537987073</v>
      </c>
      <c r="J88">
        <v>24.019</v>
      </c>
      <c r="K88">
        <f t="shared" si="2"/>
        <v>3.8666305892828032</v>
      </c>
    </row>
    <row r="89" spans="1:11" ht="12.75">
      <c r="A89" s="1">
        <v>25020</v>
      </c>
      <c r="B89" s="3">
        <v>919.4</v>
      </c>
      <c r="C89" s="3">
        <v>3676.5</v>
      </c>
      <c r="D89" s="4">
        <v>3541.4</v>
      </c>
      <c r="E89" s="4">
        <v>25.063</v>
      </c>
      <c r="F89">
        <f ca="1">AVERAGE(OFFSET(Monthly!$B$3,3*(ROW()-33),0,3,1))</f>
        <v>5.943333333333334</v>
      </c>
      <c r="G89">
        <f t="shared" si="0"/>
        <v>3.743908346416047</v>
      </c>
      <c r="H89">
        <f t="shared" si="1"/>
        <v>4.338049217927578</v>
      </c>
      <c r="J89">
        <v>24.269</v>
      </c>
      <c r="K89">
        <f t="shared" si="2"/>
        <v>3.9802694660058613</v>
      </c>
    </row>
    <row r="90" spans="1:11" ht="12.75">
      <c r="A90" s="1">
        <v>25112</v>
      </c>
      <c r="B90" s="3">
        <v>936.3</v>
      </c>
      <c r="C90" s="3">
        <v>3692</v>
      </c>
      <c r="D90" s="4">
        <v>3577.3</v>
      </c>
      <c r="E90" s="4">
        <v>25.357</v>
      </c>
      <c r="F90">
        <f ca="1">AVERAGE(OFFSET(Monthly!$B$3,3*(ROW()-33),0,3,1))</f>
        <v>5.916666666666667</v>
      </c>
      <c r="G90">
        <f t="shared" si="0"/>
        <v>3.155999071644268</v>
      </c>
      <c r="H90">
        <f t="shared" si="1"/>
        <v>4.509191981674402</v>
      </c>
      <c r="J90">
        <v>24.542</v>
      </c>
      <c r="K90">
        <f t="shared" si="2"/>
        <v>4.232225008291281</v>
      </c>
    </row>
    <row r="91" spans="1:11" ht="12.75">
      <c r="A91" s="1">
        <v>25204</v>
      </c>
      <c r="B91" s="3">
        <v>961</v>
      </c>
      <c r="C91" s="3">
        <v>3750.2</v>
      </c>
      <c r="D91" s="4">
        <v>3612.6</v>
      </c>
      <c r="E91" s="4">
        <v>25.636</v>
      </c>
      <c r="F91">
        <f ca="1">AVERAGE(OFFSET(Monthly!$B$3,3*(ROW()-33),0,3,1))</f>
        <v>6.566666666666666</v>
      </c>
      <c r="G91">
        <f t="shared" si="0"/>
        <v>3.7381437177161096</v>
      </c>
      <c r="H91">
        <f t="shared" si="1"/>
        <v>4.483482008379966</v>
      </c>
      <c r="J91">
        <v>24.783</v>
      </c>
      <c r="K91">
        <f t="shared" si="2"/>
        <v>4.148126571312942</v>
      </c>
    </row>
    <row r="92" spans="1:11" ht="12.75">
      <c r="A92" s="1">
        <v>25294</v>
      </c>
      <c r="B92" s="3">
        <v>976.3</v>
      </c>
      <c r="C92" s="3">
        <v>3760.9</v>
      </c>
      <c r="D92" s="4">
        <v>3647.5</v>
      </c>
      <c r="E92" s="4">
        <v>25.943</v>
      </c>
      <c r="F92">
        <f ca="1">AVERAGE(OFFSET(Monthly!$B$3,3*(ROW()-33),0,3,1))</f>
        <v>8.326666666666666</v>
      </c>
      <c r="G92">
        <f t="shared" si="0"/>
        <v>3.0616289046685474</v>
      </c>
      <c r="H92">
        <f t="shared" si="1"/>
        <v>4.534046844053235</v>
      </c>
      <c r="J92">
        <v>25.103</v>
      </c>
      <c r="K92">
        <f t="shared" si="2"/>
        <v>4.4142177096067</v>
      </c>
    </row>
    <row r="93" spans="1:11" ht="12.75">
      <c r="A93" s="1">
        <v>25385</v>
      </c>
      <c r="B93" s="3">
        <v>996.5</v>
      </c>
      <c r="C93" s="3">
        <v>3784.2</v>
      </c>
      <c r="D93" s="4">
        <v>3681.8</v>
      </c>
      <c r="E93" s="4">
        <v>26.24</v>
      </c>
      <c r="F93">
        <f ca="1">AVERAGE(OFFSET(Monthly!$B$3,3*(ROW()-33),0,3,1))</f>
        <v>8.983333333333333</v>
      </c>
      <c r="G93">
        <f t="shared" si="0"/>
        <v>2.743274088519866</v>
      </c>
      <c r="H93">
        <f t="shared" si="1"/>
        <v>4.5892309083413085</v>
      </c>
      <c r="J93">
        <v>25.418</v>
      </c>
      <c r="K93">
        <f t="shared" si="2"/>
        <v>4.625776870167894</v>
      </c>
    </row>
    <row r="94" spans="1:11" ht="12.75">
      <c r="A94" s="1">
        <v>25477</v>
      </c>
      <c r="B94" s="3">
        <v>1004.6</v>
      </c>
      <c r="C94" s="3">
        <v>3766.3</v>
      </c>
      <c r="D94" s="4">
        <v>3715.7</v>
      </c>
      <c r="E94" s="4">
        <v>26.536</v>
      </c>
      <c r="F94">
        <f ca="1">AVERAGE(OFFSET(Monthly!$B$3,3*(ROW()-33),0,3,1))</f>
        <v>8.94</v>
      </c>
      <c r="G94">
        <f t="shared" si="0"/>
        <v>1.3526001456365808</v>
      </c>
      <c r="H94">
        <f t="shared" si="1"/>
        <v>4.5447475603281084</v>
      </c>
      <c r="J94">
        <v>25.716</v>
      </c>
      <c r="K94">
        <f t="shared" si="2"/>
        <v>4.672743072508417</v>
      </c>
    </row>
    <row r="95" spans="1:11" ht="12.75">
      <c r="A95" s="1">
        <v>25569</v>
      </c>
      <c r="B95" s="3">
        <v>1017.3</v>
      </c>
      <c r="C95" s="3">
        <v>3760</v>
      </c>
      <c r="D95" s="4">
        <v>3749.2</v>
      </c>
      <c r="E95" s="4">
        <v>26.816</v>
      </c>
      <c r="F95">
        <f ca="1">AVERAGE(OFFSET(Monthly!$B$3,3*(ROW()-33),0,3,1))</f>
        <v>8.573333333333332</v>
      </c>
      <c r="G95">
        <f t="shared" si="0"/>
        <v>0.28764735116094853</v>
      </c>
      <c r="H95">
        <f t="shared" si="1"/>
        <v>4.500111065769207</v>
      </c>
      <c r="J95">
        <v>26.018</v>
      </c>
      <c r="K95">
        <f t="shared" si="2"/>
        <v>4.863067193088943</v>
      </c>
    </row>
    <row r="96" spans="1:11" ht="12.75">
      <c r="A96" s="1">
        <v>25659</v>
      </c>
      <c r="B96" s="3">
        <v>1033.2</v>
      </c>
      <c r="C96" s="3">
        <v>3767.1</v>
      </c>
      <c r="D96" s="4">
        <v>3782.4</v>
      </c>
      <c r="E96" s="4">
        <v>27.09</v>
      </c>
      <c r="F96">
        <f ca="1">AVERAGE(OFFSET(Monthly!$B$3,3*(ROW()-33),0,3,1))</f>
        <v>7.88</v>
      </c>
      <c r="G96">
        <f t="shared" si="0"/>
        <v>-0.40532541086965346</v>
      </c>
      <c r="H96">
        <f t="shared" si="1"/>
        <v>4.326283239235594</v>
      </c>
      <c r="J96">
        <v>26.304</v>
      </c>
      <c r="K96">
        <f t="shared" si="2"/>
        <v>4.673365796585522</v>
      </c>
    </row>
    <row r="97" spans="1:11" ht="12.75">
      <c r="A97" s="1">
        <v>25750</v>
      </c>
      <c r="B97" s="3">
        <v>1050.7</v>
      </c>
      <c r="C97" s="3">
        <v>3800.5</v>
      </c>
      <c r="D97" s="4">
        <v>3815.2</v>
      </c>
      <c r="E97" s="4">
        <v>27.39</v>
      </c>
      <c r="F97">
        <f ca="1">AVERAGE(OFFSET(Monthly!$B$3,3*(ROW()-33),0,3,1))</f>
        <v>6.703333333333333</v>
      </c>
      <c r="G97">
        <f t="shared" si="0"/>
        <v>-0.38604509779194085</v>
      </c>
      <c r="H97">
        <f t="shared" si="1"/>
        <v>4.28930191990986</v>
      </c>
      <c r="J97">
        <v>26.562</v>
      </c>
      <c r="K97">
        <f t="shared" si="2"/>
        <v>4.402403851818038</v>
      </c>
    </row>
    <row r="98" spans="1:11" ht="12.75">
      <c r="A98" s="1">
        <v>25842</v>
      </c>
      <c r="B98" s="3">
        <v>1052.9</v>
      </c>
      <c r="C98" s="3">
        <v>3759.8</v>
      </c>
      <c r="D98" s="4">
        <v>3847.7</v>
      </c>
      <c r="E98" s="4">
        <v>27.783</v>
      </c>
      <c r="F98">
        <f ca="1">AVERAGE(OFFSET(Monthly!$B$3,3*(ROW()-33),0,3,1))</f>
        <v>5.566666666666667</v>
      </c>
      <c r="G98">
        <f aca="true" t="shared" si="3" ref="G98:G161">100*LN(C98/D98)</f>
        <v>-2.310980268853365</v>
      </c>
      <c r="H98">
        <f t="shared" si="1"/>
        <v>4.592202121149024</v>
      </c>
      <c r="J98">
        <v>26.91</v>
      </c>
      <c r="K98">
        <f t="shared" si="2"/>
        <v>4.538459845937415</v>
      </c>
    </row>
    <row r="99" spans="1:11" ht="12.75">
      <c r="A99" s="1">
        <v>25934</v>
      </c>
      <c r="B99" s="3">
        <v>1098.3</v>
      </c>
      <c r="C99" s="3">
        <v>3864.1</v>
      </c>
      <c r="D99" s="4">
        <v>3880</v>
      </c>
      <c r="E99" s="4">
        <v>28.124</v>
      </c>
      <c r="F99">
        <f ca="1">AVERAGE(OFFSET(Monthly!$B$3,3*(ROW()-33),0,3,1))</f>
        <v>3.856666666666667</v>
      </c>
      <c r="G99">
        <f t="shared" si="3"/>
        <v>-0.4106357702605531</v>
      </c>
      <c r="H99">
        <f t="shared" si="1"/>
        <v>4.762458003724228</v>
      </c>
      <c r="J99">
        <v>27.164</v>
      </c>
      <c r="K99">
        <f t="shared" si="2"/>
        <v>4.310396107217769</v>
      </c>
    </row>
    <row r="100" spans="1:11" ht="12.75">
      <c r="A100" s="1">
        <v>26024</v>
      </c>
      <c r="B100" s="3">
        <v>1119.1</v>
      </c>
      <c r="C100" s="3">
        <v>3885.9</v>
      </c>
      <c r="D100" s="4">
        <v>3912.2</v>
      </c>
      <c r="E100" s="4">
        <v>28.448</v>
      </c>
      <c r="F100">
        <f ca="1">AVERAGE(OFFSET(Monthly!$B$3,3*(ROW()-33),0,3,1))</f>
        <v>4.5633333333333335</v>
      </c>
      <c r="G100">
        <f t="shared" si="3"/>
        <v>-0.6745258387938959</v>
      </c>
      <c r="H100">
        <f t="shared" si="1"/>
        <v>4.8913203234490386</v>
      </c>
      <c r="J100">
        <v>27.472</v>
      </c>
      <c r="K100">
        <f t="shared" si="2"/>
        <v>4.34462852813505</v>
      </c>
    </row>
    <row r="101" spans="1:11" ht="12.75">
      <c r="A101" s="1">
        <v>26115</v>
      </c>
      <c r="B101" s="3">
        <v>1139.3</v>
      </c>
      <c r="C101" s="3">
        <v>3916.7</v>
      </c>
      <c r="D101" s="4">
        <v>3944.5</v>
      </c>
      <c r="E101" s="4">
        <v>28.711</v>
      </c>
      <c r="F101">
        <f ca="1">AVERAGE(OFFSET(Monthly!$B$3,3*(ROW()-33),0,3,1))</f>
        <v>5.473333333333333</v>
      </c>
      <c r="G101">
        <f t="shared" si="3"/>
        <v>-0.707274102886642</v>
      </c>
      <c r="H101">
        <f t="shared" si="1"/>
        <v>4.710234132071191</v>
      </c>
      <c r="J101">
        <v>27.743</v>
      </c>
      <c r="K101">
        <f t="shared" si="2"/>
        <v>4.350193314118133</v>
      </c>
    </row>
    <row r="102" spans="1:11" ht="12.75">
      <c r="A102" s="1">
        <v>26207</v>
      </c>
      <c r="B102" s="3">
        <v>1151.7</v>
      </c>
      <c r="C102" s="3">
        <v>3927.9</v>
      </c>
      <c r="D102" s="4">
        <v>3977</v>
      </c>
      <c r="E102" s="4">
        <v>28.87</v>
      </c>
      <c r="F102">
        <f ca="1">AVERAGE(OFFSET(Monthly!$B$3,3*(ROW()-33),0,3,1))</f>
        <v>4.75</v>
      </c>
      <c r="G102">
        <f t="shared" si="3"/>
        <v>-1.2422834305873278</v>
      </c>
      <c r="H102">
        <f t="shared" si="1"/>
        <v>3.837867081860207</v>
      </c>
      <c r="J102">
        <v>27.915</v>
      </c>
      <c r="K102">
        <f t="shared" si="2"/>
        <v>3.6666214023509345</v>
      </c>
    </row>
    <row r="103" spans="1:11" ht="12.75">
      <c r="A103" s="1">
        <v>26299</v>
      </c>
      <c r="B103" s="3">
        <v>1190.6</v>
      </c>
      <c r="C103" s="3">
        <v>3997.7</v>
      </c>
      <c r="D103" s="4">
        <v>4009.8</v>
      </c>
      <c r="E103" s="4">
        <v>29.159</v>
      </c>
      <c r="F103">
        <f ca="1">AVERAGE(OFFSET(Monthly!$B$3,3*(ROW()-33),0,3,1))</f>
        <v>3.5400000000000005</v>
      </c>
      <c r="G103">
        <f t="shared" si="3"/>
        <v>-0.30221690189490275</v>
      </c>
      <c r="H103">
        <f t="shared" si="1"/>
        <v>3.614030866269317</v>
      </c>
      <c r="J103">
        <v>28.214</v>
      </c>
      <c r="K103">
        <f t="shared" si="2"/>
        <v>3.792574140076557</v>
      </c>
    </row>
    <row r="104" spans="1:11" ht="12.75">
      <c r="A104" s="1">
        <v>26390</v>
      </c>
      <c r="B104" s="3">
        <v>1225.9</v>
      </c>
      <c r="C104" s="3">
        <v>4092.1</v>
      </c>
      <c r="D104" s="4">
        <v>4043</v>
      </c>
      <c r="E104" s="4">
        <v>29.356</v>
      </c>
      <c r="F104">
        <f ca="1">AVERAGE(OFFSET(Monthly!$B$3,3*(ROW()-33),0,3,1))</f>
        <v>4.3</v>
      </c>
      <c r="G104">
        <f t="shared" si="3"/>
        <v>1.207129505980857</v>
      </c>
      <c r="H104">
        <f t="shared" si="1"/>
        <v>3.141909535132236</v>
      </c>
      <c r="J104">
        <v>28.384</v>
      </c>
      <c r="K104">
        <f t="shared" si="2"/>
        <v>3.265830197204931</v>
      </c>
    </row>
    <row r="105" spans="1:11" ht="12.75">
      <c r="A105" s="1">
        <v>26481</v>
      </c>
      <c r="B105" s="3">
        <v>1249.7</v>
      </c>
      <c r="C105" s="3">
        <v>4131.1</v>
      </c>
      <c r="D105" s="4">
        <v>4076.9</v>
      </c>
      <c r="E105" s="4">
        <v>29.575</v>
      </c>
      <c r="F105">
        <f ca="1">AVERAGE(OFFSET(Monthly!$B$3,3*(ROW()-33),0,3,1))</f>
        <v>4.739999999999999</v>
      </c>
      <c r="G105">
        <f t="shared" si="3"/>
        <v>1.3206819638180833</v>
      </c>
      <c r="H105">
        <f t="shared" si="1"/>
        <v>2.964908526875169</v>
      </c>
      <c r="J105">
        <v>28.637</v>
      </c>
      <c r="K105">
        <f t="shared" si="2"/>
        <v>3.171603188333447</v>
      </c>
    </row>
    <row r="106" spans="1:11" ht="12.75">
      <c r="A106" s="1">
        <v>26573</v>
      </c>
      <c r="B106" s="3">
        <v>1287</v>
      </c>
      <c r="C106" s="3">
        <v>4198.7</v>
      </c>
      <c r="D106" s="4">
        <v>4111.6</v>
      </c>
      <c r="E106" s="4">
        <v>29.759</v>
      </c>
      <c r="F106">
        <f ca="1">AVERAGE(OFFSET(Monthly!$B$3,3*(ROW()-33),0,3,1))</f>
        <v>5.1433333333333335</v>
      </c>
      <c r="G106">
        <f t="shared" si="3"/>
        <v>2.0962706410787475</v>
      </c>
      <c r="H106">
        <f t="shared" si="1"/>
        <v>3.032861357494472</v>
      </c>
      <c r="J106">
        <v>28.876</v>
      </c>
      <c r="K106">
        <f t="shared" si="2"/>
        <v>3.3846621514590938</v>
      </c>
    </row>
    <row r="107" spans="1:11" ht="12.75">
      <c r="A107" s="1">
        <v>26665</v>
      </c>
      <c r="B107" s="3">
        <v>1335.5</v>
      </c>
      <c r="C107" s="3">
        <v>4305.3</v>
      </c>
      <c r="D107" s="4">
        <v>4147</v>
      </c>
      <c r="E107" s="4">
        <v>29.965</v>
      </c>
      <c r="F107">
        <f ca="1">AVERAGE(OFFSET(Monthly!$B$3,3*(ROW()-33),0,3,1))</f>
        <v>6.536666666666666</v>
      </c>
      <c r="G107">
        <f t="shared" si="3"/>
        <v>3.74616405986146</v>
      </c>
      <c r="H107">
        <f t="shared" si="1"/>
        <v>2.7266420910540665</v>
      </c>
      <c r="J107">
        <v>29.23</v>
      </c>
      <c r="K107">
        <f t="shared" si="2"/>
        <v>3.537727047084407</v>
      </c>
    </row>
    <row r="108" spans="1:11" ht="12.75">
      <c r="A108" s="1">
        <v>26755</v>
      </c>
      <c r="B108" s="3">
        <v>1371.9</v>
      </c>
      <c r="C108" s="3">
        <v>4355.1</v>
      </c>
      <c r="D108" s="4">
        <v>4183</v>
      </c>
      <c r="E108" s="4">
        <v>30.351</v>
      </c>
      <c r="F108">
        <f ca="1">AVERAGE(OFFSET(Monthly!$B$3,3*(ROW()-33),0,3,1))</f>
        <v>7.816666666666667</v>
      </c>
      <c r="G108">
        <f t="shared" si="3"/>
        <v>4.031887969329382</v>
      </c>
      <c r="H108">
        <f t="shared" si="1"/>
        <v>3.3332511209046616</v>
      </c>
      <c r="J108">
        <v>29.795</v>
      </c>
      <c r="K108">
        <f t="shared" si="2"/>
        <v>4.851498807177327</v>
      </c>
    </row>
    <row r="109" spans="1:11" ht="12.75">
      <c r="A109" s="1">
        <v>26846</v>
      </c>
      <c r="B109" s="3">
        <v>1391.2</v>
      </c>
      <c r="C109" s="3">
        <v>4331.9</v>
      </c>
      <c r="D109" s="4">
        <v>4219.8</v>
      </c>
      <c r="E109" s="4">
        <v>30.726</v>
      </c>
      <c r="F109">
        <f ca="1">AVERAGE(OFFSET(Monthly!$B$3,3*(ROW()-33),0,3,1))</f>
        <v>10.56</v>
      </c>
      <c r="G109">
        <f t="shared" si="3"/>
        <v>2.621851128655914</v>
      </c>
      <c r="H109">
        <f t="shared" si="1"/>
        <v>3.8179791844017723</v>
      </c>
      <c r="J109">
        <v>30.337</v>
      </c>
      <c r="K109">
        <f t="shared" si="2"/>
        <v>5.7668501661752405</v>
      </c>
    </row>
    <row r="110" spans="1:11" ht="12.75">
      <c r="A110" s="1">
        <v>26938</v>
      </c>
      <c r="B110" s="3">
        <v>1432.3</v>
      </c>
      <c r="C110" s="3">
        <v>4373.3</v>
      </c>
      <c r="D110" s="4">
        <v>4257</v>
      </c>
      <c r="E110" s="4">
        <v>31.091</v>
      </c>
      <c r="F110">
        <f ca="1">AVERAGE(OFFSET(Monthly!$B$3,3*(ROW()-33),0,3,1))</f>
        <v>9.996666666666666</v>
      </c>
      <c r="G110">
        <f t="shared" si="3"/>
        <v>2.695318602155133</v>
      </c>
      <c r="H110">
        <f t="shared" si="1"/>
        <v>4.378678098677936</v>
      </c>
      <c r="J110">
        <v>30.961</v>
      </c>
      <c r="K110">
        <f t="shared" si="2"/>
        <v>6.9717547664588375</v>
      </c>
    </row>
    <row r="111" spans="1:11" ht="12.75">
      <c r="A111" s="1">
        <v>27030</v>
      </c>
      <c r="B111" s="3">
        <v>1447</v>
      </c>
      <c r="C111" s="3">
        <v>4335.4</v>
      </c>
      <c r="D111" s="4">
        <v>4294.5</v>
      </c>
      <c r="E111" s="4">
        <v>31.607</v>
      </c>
      <c r="F111">
        <f ca="1">AVERAGE(OFFSET(Monthly!$B$3,3*(ROW()-33),0,3,1))</f>
        <v>9.323333333333332</v>
      </c>
      <c r="G111">
        <f t="shared" si="3"/>
        <v>0.9478743954543739</v>
      </c>
      <c r="H111">
        <f t="shared" si="1"/>
        <v>5.334858113835145</v>
      </c>
      <c r="J111">
        <v>31.877</v>
      </c>
      <c r="K111">
        <f t="shared" si="2"/>
        <v>8.668916748508341</v>
      </c>
    </row>
    <row r="112" spans="1:11" ht="12.75">
      <c r="A112" s="1">
        <v>27120</v>
      </c>
      <c r="B112" s="3">
        <v>1485.3</v>
      </c>
      <c r="C112" s="3">
        <v>4347.9</v>
      </c>
      <c r="D112" s="4">
        <v>4332.1</v>
      </c>
      <c r="E112" s="4">
        <v>32.362</v>
      </c>
      <c r="F112">
        <f ca="1">AVERAGE(OFFSET(Monthly!$B$3,3*(ROW()-33),0,3,1))</f>
        <v>11.25</v>
      </c>
      <c r="G112">
        <f t="shared" si="3"/>
        <v>0.3640557016276954</v>
      </c>
      <c r="H112">
        <f t="shared" si="1"/>
        <v>6.415542908575343</v>
      </c>
      <c r="J112">
        <v>32.764</v>
      </c>
      <c r="K112">
        <f t="shared" si="2"/>
        <v>9.498975745441344</v>
      </c>
    </row>
    <row r="113" spans="1:11" ht="12.75">
      <c r="A113" s="1">
        <v>27211</v>
      </c>
      <c r="B113" s="3">
        <v>1514.2</v>
      </c>
      <c r="C113" s="3">
        <v>4305.8</v>
      </c>
      <c r="D113" s="4">
        <v>4369.4</v>
      </c>
      <c r="E113" s="4">
        <v>33.267</v>
      </c>
      <c r="F113">
        <f ca="1">AVERAGE(OFFSET(Monthly!$B$3,3*(ROW()-33),0,3,1))</f>
        <v>12.089999999999998</v>
      </c>
      <c r="G113">
        <f t="shared" si="3"/>
        <v>-1.4662748864763744</v>
      </c>
      <c r="H113">
        <f t="shared" si="1"/>
        <v>7.9456712930720315</v>
      </c>
      <c r="J113">
        <v>33.638</v>
      </c>
      <c r="K113">
        <f t="shared" si="2"/>
        <v>10.328829064091382</v>
      </c>
    </row>
    <row r="114" spans="1:11" ht="12.75">
      <c r="A114" s="1">
        <v>27303</v>
      </c>
      <c r="B114" s="3">
        <v>1553.4</v>
      </c>
      <c r="C114" s="3">
        <v>4288.9</v>
      </c>
      <c r="D114" s="4">
        <v>4406.5</v>
      </c>
      <c r="E114" s="4">
        <v>34.065</v>
      </c>
      <c r="F114">
        <f ca="1">AVERAGE(OFFSET(Monthly!$B$3,3*(ROW()-33),0,3,1))</f>
        <v>9.346666666666666</v>
      </c>
      <c r="G114">
        <f t="shared" si="3"/>
        <v>-2.7050433752793017</v>
      </c>
      <c r="H114">
        <f t="shared" si="1"/>
        <v>9.135207598906335</v>
      </c>
      <c r="J114">
        <v>34.485</v>
      </c>
      <c r="K114">
        <f t="shared" si="2"/>
        <v>10.779609894175154</v>
      </c>
    </row>
    <row r="115" spans="1:11" ht="12.75">
      <c r="A115" s="1">
        <v>27395</v>
      </c>
      <c r="B115" s="3">
        <v>1570</v>
      </c>
      <c r="C115" s="3">
        <v>4237.6</v>
      </c>
      <c r="D115" s="4">
        <v>4443.6</v>
      </c>
      <c r="E115" s="4">
        <v>34.714</v>
      </c>
      <c r="F115">
        <f ca="1">AVERAGE(OFFSET(Monthly!$B$3,3*(ROW()-33),0,3,1))</f>
        <v>6.303333333333334</v>
      </c>
      <c r="G115">
        <f t="shared" si="3"/>
        <v>-4.74677874772504</v>
      </c>
      <c r="H115">
        <f t="shared" si="1"/>
        <v>9.376444875018986</v>
      </c>
      <c r="J115">
        <v>35.132</v>
      </c>
      <c r="K115">
        <f t="shared" si="2"/>
        <v>9.72276494466328</v>
      </c>
    </row>
    <row r="116" spans="1:11" ht="12.75">
      <c r="A116" s="1">
        <v>27485</v>
      </c>
      <c r="B116" s="3">
        <v>1605.6</v>
      </c>
      <c r="C116" s="3">
        <v>4268.6</v>
      </c>
      <c r="D116" s="4">
        <v>4480.6</v>
      </c>
      <c r="E116" s="4">
        <v>35.268</v>
      </c>
      <c r="F116">
        <f ca="1">AVERAGE(OFFSET(Monthly!$B$3,3*(ROW()-33),0,3,1))</f>
        <v>5.420000000000001</v>
      </c>
      <c r="G116">
        <f t="shared" si="3"/>
        <v>-4.847106140336127</v>
      </c>
      <c r="H116">
        <f t="shared" si="1"/>
        <v>8.599114224716423</v>
      </c>
      <c r="J116">
        <v>35.578</v>
      </c>
      <c r="K116">
        <f t="shared" si="2"/>
        <v>8.23971176497225</v>
      </c>
    </row>
    <row r="117" spans="1:11" ht="12.75">
      <c r="A117" s="1">
        <v>27576</v>
      </c>
      <c r="B117" s="3">
        <v>1663.1</v>
      </c>
      <c r="C117" s="3">
        <v>4340.9</v>
      </c>
      <c r="D117" s="4">
        <v>4517.6</v>
      </c>
      <c r="E117" s="4">
        <v>35.805</v>
      </c>
      <c r="F117">
        <f ca="1">AVERAGE(OFFSET(Monthly!$B$3,3*(ROW()-33),0,3,1))</f>
        <v>6.159999999999999</v>
      </c>
      <c r="G117">
        <f t="shared" si="3"/>
        <v>-3.989917949115192</v>
      </c>
      <c r="H117">
        <f t="shared" si="1"/>
        <v>7.352163381971442</v>
      </c>
      <c r="J117">
        <v>36.247</v>
      </c>
      <c r="K117">
        <f t="shared" si="2"/>
        <v>7.470023895006945</v>
      </c>
    </row>
    <row r="118" spans="1:11" ht="12.75">
      <c r="A118" s="1">
        <v>27668</v>
      </c>
      <c r="B118" s="3">
        <v>1714.6</v>
      </c>
      <c r="C118" s="3">
        <v>4397.8</v>
      </c>
      <c r="D118" s="4">
        <v>4554.6</v>
      </c>
      <c r="E118" s="4">
        <v>36.386</v>
      </c>
      <c r="F118">
        <f ca="1">AVERAGE(OFFSET(Monthly!$B$3,3*(ROW()-33),0,3,1))</f>
        <v>5.413333333333333</v>
      </c>
      <c r="G118">
        <f t="shared" si="3"/>
        <v>-3.5033295386107333</v>
      </c>
      <c r="H118">
        <f t="shared" si="1"/>
        <v>6.591362104898042</v>
      </c>
      <c r="J118">
        <v>36.862</v>
      </c>
      <c r="K118">
        <f t="shared" si="2"/>
        <v>6.665676324617645</v>
      </c>
    </row>
    <row r="119" spans="1:11" ht="12.75">
      <c r="A119" s="1">
        <v>27760</v>
      </c>
      <c r="B119" s="3">
        <v>1772.6</v>
      </c>
      <c r="C119" s="3">
        <v>4496.8</v>
      </c>
      <c r="D119" s="4">
        <v>4591.6</v>
      </c>
      <c r="E119" s="4">
        <v>36.939</v>
      </c>
      <c r="F119">
        <f ca="1">AVERAGE(OFFSET(Monthly!$B$3,3*(ROW()-33),0,3,1))</f>
        <v>4.826666666666667</v>
      </c>
      <c r="G119">
        <f t="shared" si="3"/>
        <v>-2.086251450347645</v>
      </c>
      <c r="H119">
        <f t="shared" si="1"/>
        <v>6.212483968015432</v>
      </c>
      <c r="J119">
        <v>37.27</v>
      </c>
      <c r="K119">
        <f t="shared" si="2"/>
        <v>5.90763174362962</v>
      </c>
    </row>
    <row r="120" spans="1:11" ht="12.75">
      <c r="A120" s="1">
        <v>27851</v>
      </c>
      <c r="B120" s="3">
        <v>1804.9</v>
      </c>
      <c r="C120" s="3">
        <v>4530.3</v>
      </c>
      <c r="D120" s="4">
        <v>4628.6</v>
      </c>
      <c r="E120" s="4">
        <v>37.382</v>
      </c>
      <c r="F120">
        <f ca="1">AVERAGE(OFFSET(Monthly!$B$3,3*(ROW()-33),0,3,1))</f>
        <v>5.196666666666666</v>
      </c>
      <c r="G120">
        <f t="shared" si="3"/>
        <v>-2.1466284095708668</v>
      </c>
      <c r="H120">
        <f aca="true" t="shared" si="4" ref="H120:H183">100*LN(E120/E116)</f>
        <v>5.8213267919205345</v>
      </c>
      <c r="J120">
        <v>37.592</v>
      </c>
      <c r="K120">
        <f aca="true" t="shared" si="5" ref="K120:K183">100*LN(J120/J116)</f>
        <v>5.506379249743654</v>
      </c>
    </row>
    <row r="121" spans="1:11" ht="12.75">
      <c r="A121" s="1">
        <v>27942</v>
      </c>
      <c r="B121" s="3">
        <v>1838.3</v>
      </c>
      <c r="C121" s="3">
        <v>4552</v>
      </c>
      <c r="D121" s="4">
        <v>4665.7</v>
      </c>
      <c r="E121" s="4">
        <v>37.97</v>
      </c>
      <c r="F121">
        <f ca="1">AVERAGE(OFFSET(Monthly!$B$3,3*(ROW()-33),0,3,1))</f>
        <v>5.283333333333333</v>
      </c>
      <c r="G121">
        <f t="shared" si="3"/>
        <v>-2.4671179808931427</v>
      </c>
      <c r="H121">
        <f t="shared" si="4"/>
        <v>5.870882578480774</v>
      </c>
      <c r="J121">
        <v>38.166</v>
      </c>
      <c r="K121">
        <f t="shared" si="5"/>
        <v>5.158844766941156</v>
      </c>
    </row>
    <row r="122" spans="1:11" ht="12.75">
      <c r="A122" s="1">
        <v>28034</v>
      </c>
      <c r="B122" s="3">
        <v>1885.3</v>
      </c>
      <c r="C122" s="3">
        <v>4584.6</v>
      </c>
      <c r="D122" s="4">
        <v>4703</v>
      </c>
      <c r="E122" s="4">
        <v>38.57</v>
      </c>
      <c r="F122">
        <f ca="1">AVERAGE(OFFSET(Monthly!$B$3,3*(ROW()-33),0,3,1))</f>
        <v>4.873333333333333</v>
      </c>
      <c r="G122">
        <f t="shared" si="3"/>
        <v>-2.5497742063471884</v>
      </c>
      <c r="H122">
        <f t="shared" si="4"/>
        <v>5.829068694552446</v>
      </c>
      <c r="J122">
        <v>38.765</v>
      </c>
      <c r="K122">
        <f t="shared" si="5"/>
        <v>5.033656754149125</v>
      </c>
    </row>
    <row r="123" spans="1:11" ht="12.75">
      <c r="A123" s="1">
        <v>28126</v>
      </c>
      <c r="B123" s="3">
        <v>1939.3</v>
      </c>
      <c r="C123" s="3">
        <v>4640</v>
      </c>
      <c r="D123" s="4">
        <v>4740.9</v>
      </c>
      <c r="E123" s="4">
        <v>39.202</v>
      </c>
      <c r="F123">
        <f ca="1">AVERAGE(OFFSET(Monthly!$B$3,3*(ROW()-33),0,3,1))</f>
        <v>4.66</v>
      </c>
      <c r="G123">
        <f t="shared" si="3"/>
        <v>-2.1512624862866705</v>
      </c>
      <c r="H123">
        <f t="shared" si="4"/>
        <v>5.9459862424239125</v>
      </c>
      <c r="J123">
        <v>39.452</v>
      </c>
      <c r="K123">
        <f t="shared" si="5"/>
        <v>5.689602960057984</v>
      </c>
    </row>
    <row r="124" spans="1:11" ht="12.75">
      <c r="A124" s="1">
        <v>28216</v>
      </c>
      <c r="B124" s="3">
        <v>2006</v>
      </c>
      <c r="C124" s="3">
        <v>4731.1</v>
      </c>
      <c r="D124" s="4">
        <v>4779.7</v>
      </c>
      <c r="E124" s="4">
        <v>39.775</v>
      </c>
      <c r="F124">
        <f ca="1">AVERAGE(OFFSET(Monthly!$B$3,3*(ROW()-33),0,3,1))</f>
        <v>5.156666666666666</v>
      </c>
      <c r="G124">
        <f t="shared" si="3"/>
        <v>-1.0220049421578472</v>
      </c>
      <c r="H124">
        <f t="shared" si="4"/>
        <v>6.204926907986443</v>
      </c>
      <c r="J124">
        <v>40.13</v>
      </c>
      <c r="K124">
        <f t="shared" si="5"/>
        <v>6.533292247831081</v>
      </c>
    </row>
    <row r="125" spans="1:11" ht="12.75">
      <c r="A125" s="1">
        <v>28307</v>
      </c>
      <c r="B125" s="3">
        <v>2066.8</v>
      </c>
      <c r="C125" s="3">
        <v>4815.8</v>
      </c>
      <c r="D125" s="4">
        <v>4819.8</v>
      </c>
      <c r="E125" s="4">
        <v>40.436</v>
      </c>
      <c r="F125">
        <f ca="1">AVERAGE(OFFSET(Monthly!$B$3,3*(ROW()-33),0,3,1))</f>
        <v>5.82</v>
      </c>
      <c r="G125">
        <f t="shared" si="3"/>
        <v>-0.08302545206887749</v>
      </c>
      <c r="H125">
        <f t="shared" si="4"/>
        <v>6.292410304810013</v>
      </c>
      <c r="J125">
        <v>40.736</v>
      </c>
      <c r="K125">
        <f t="shared" si="5"/>
        <v>6.516715545027379</v>
      </c>
    </row>
    <row r="126" spans="1:11" ht="12.75">
      <c r="A126" s="1">
        <v>28399</v>
      </c>
      <c r="B126" s="3">
        <v>2111.6</v>
      </c>
      <c r="C126" s="3">
        <v>4815.3</v>
      </c>
      <c r="D126" s="4">
        <v>4861</v>
      </c>
      <c r="E126" s="4">
        <v>41.036</v>
      </c>
      <c r="F126">
        <f ca="1">AVERAGE(OFFSET(Monthly!$B$3,3*(ROW()-33),0,3,1))</f>
        <v>6.513333333333333</v>
      </c>
      <c r="G126">
        <f t="shared" si="3"/>
        <v>-0.9445829458173649</v>
      </c>
      <c r="H126">
        <f t="shared" si="4"/>
        <v>6.197495800532991</v>
      </c>
      <c r="J126">
        <v>41.321</v>
      </c>
      <c r="K126">
        <f t="shared" si="5"/>
        <v>6.385306764294316</v>
      </c>
    </row>
    <row r="127" spans="1:11" ht="12.75">
      <c r="A127" s="1">
        <v>28491</v>
      </c>
      <c r="B127" s="3">
        <v>2150</v>
      </c>
      <c r="C127" s="3">
        <v>4830.8</v>
      </c>
      <c r="D127" s="4">
        <v>4903.1</v>
      </c>
      <c r="E127" s="4">
        <v>41.7</v>
      </c>
      <c r="F127">
        <f ca="1">AVERAGE(OFFSET(Monthly!$B$3,3*(ROW()-33),0,3,1))</f>
        <v>6.756666666666667</v>
      </c>
      <c r="G127">
        <f t="shared" si="3"/>
        <v>-1.48555727181408</v>
      </c>
      <c r="H127">
        <f t="shared" si="4"/>
        <v>6.177336290167252</v>
      </c>
      <c r="J127">
        <v>42.018</v>
      </c>
      <c r="K127">
        <f t="shared" si="5"/>
        <v>6.301335480968871</v>
      </c>
    </row>
    <row r="128" spans="1:11" ht="12.75">
      <c r="A128" s="1">
        <v>28581</v>
      </c>
      <c r="B128" s="3">
        <v>2275.6</v>
      </c>
      <c r="C128" s="3">
        <v>5021.2</v>
      </c>
      <c r="D128" s="4">
        <v>4945.6</v>
      </c>
      <c r="E128" s="4">
        <v>42.398</v>
      </c>
      <c r="F128">
        <f ca="1">AVERAGE(OFFSET(Monthly!$B$3,3*(ROW()-33),0,3,1))</f>
        <v>7.283333333333334</v>
      </c>
      <c r="G128">
        <f t="shared" si="3"/>
        <v>1.5170656566201388</v>
      </c>
      <c r="H128">
        <f t="shared" si="4"/>
        <v>6.386261709021042</v>
      </c>
      <c r="J128">
        <v>42.885</v>
      </c>
      <c r="K128">
        <f t="shared" si="5"/>
        <v>6.639793016355938</v>
      </c>
    </row>
    <row r="129" spans="1:11" ht="12.75">
      <c r="A129" s="1">
        <v>28672</v>
      </c>
      <c r="B129" s="3">
        <v>2336.2</v>
      </c>
      <c r="C129" s="3">
        <v>5070.7</v>
      </c>
      <c r="D129" s="4">
        <v>4988.3</v>
      </c>
      <c r="E129" s="4">
        <v>43.085</v>
      </c>
      <c r="F129">
        <f ca="1">AVERAGE(OFFSET(Monthly!$B$3,3*(ROW()-33),0,3,1))</f>
        <v>8.1</v>
      </c>
      <c r="G129">
        <f t="shared" si="3"/>
        <v>1.6383704778233477</v>
      </c>
      <c r="H129">
        <f t="shared" si="4"/>
        <v>6.345443139991899</v>
      </c>
      <c r="J129">
        <v>43.635</v>
      </c>
      <c r="K129">
        <f t="shared" si="5"/>
        <v>6.874735824027861</v>
      </c>
    </row>
    <row r="130" spans="1:11" ht="12.75">
      <c r="A130" s="1">
        <v>28764</v>
      </c>
      <c r="B130" s="3">
        <v>2417</v>
      </c>
      <c r="C130" s="3">
        <v>5137.4</v>
      </c>
      <c r="D130" s="4">
        <v>5030.8</v>
      </c>
      <c r="E130" s="4">
        <v>43.842</v>
      </c>
      <c r="F130">
        <f ca="1">AVERAGE(OFFSET(Monthly!$B$3,3*(ROW()-33),0,3,1))</f>
        <v>9.583333333333334</v>
      </c>
      <c r="G130">
        <f t="shared" si="3"/>
        <v>2.096809772185473</v>
      </c>
      <c r="H130">
        <f t="shared" si="4"/>
        <v>6.614253181166944</v>
      </c>
      <c r="J130">
        <v>44.456</v>
      </c>
      <c r="K130">
        <f t="shared" si="5"/>
        <v>7.31290906637546</v>
      </c>
    </row>
    <row r="131" spans="1:11" ht="12.75">
      <c r="A131" s="1">
        <v>28856</v>
      </c>
      <c r="B131" s="3">
        <v>2464.4</v>
      </c>
      <c r="C131" s="3">
        <v>5147.4</v>
      </c>
      <c r="D131" s="4">
        <v>5072.9</v>
      </c>
      <c r="E131" s="4">
        <v>44.388</v>
      </c>
      <c r="F131">
        <f ca="1">AVERAGE(OFFSET(Monthly!$B$3,3*(ROW()-33),0,3,1))</f>
        <v>10.073333333333334</v>
      </c>
      <c r="G131">
        <f t="shared" si="3"/>
        <v>1.4579086636425562</v>
      </c>
      <c r="H131">
        <f t="shared" si="4"/>
        <v>6.246803383356141</v>
      </c>
      <c r="J131">
        <v>45.284</v>
      </c>
      <c r="K131">
        <f t="shared" si="5"/>
        <v>7.485567131442725</v>
      </c>
    </row>
    <row r="132" spans="1:11" ht="12.75">
      <c r="A132" s="1">
        <v>28946</v>
      </c>
      <c r="B132" s="3">
        <v>2527.6</v>
      </c>
      <c r="C132" s="3">
        <v>5152.3</v>
      </c>
      <c r="D132" s="4">
        <v>5114.3</v>
      </c>
      <c r="E132" s="4">
        <v>45.33</v>
      </c>
      <c r="F132">
        <f ca="1">AVERAGE(OFFSET(Monthly!$B$3,3*(ROW()-33),0,3,1))</f>
        <v>10.18</v>
      </c>
      <c r="G132">
        <f t="shared" si="3"/>
        <v>0.7402679276897829</v>
      </c>
      <c r="H132">
        <f t="shared" si="4"/>
        <v>6.686787363869698</v>
      </c>
      <c r="J132">
        <v>46.509</v>
      </c>
      <c r="K132">
        <f t="shared" si="5"/>
        <v>8.112372780995003</v>
      </c>
    </row>
    <row r="133" spans="1:11" ht="12.75">
      <c r="A133" s="1">
        <v>29037</v>
      </c>
      <c r="B133" s="3">
        <v>2600.7</v>
      </c>
      <c r="C133" s="3">
        <v>5189.4</v>
      </c>
      <c r="D133" s="4">
        <v>5154.6</v>
      </c>
      <c r="E133" s="4">
        <v>46.139</v>
      </c>
      <c r="F133">
        <f ca="1">AVERAGE(OFFSET(Monthly!$B$3,3*(ROW()-33),0,3,1))</f>
        <v>10.946666666666667</v>
      </c>
      <c r="G133">
        <f t="shared" si="3"/>
        <v>0.6728563668455234</v>
      </c>
      <c r="H133">
        <f t="shared" si="4"/>
        <v>6.8483670650393735</v>
      </c>
      <c r="J133">
        <v>47.65</v>
      </c>
      <c r="K133">
        <f t="shared" si="5"/>
        <v>8.802304948493648</v>
      </c>
    </row>
    <row r="134" spans="1:11" ht="12.75">
      <c r="A134" s="1">
        <v>29129</v>
      </c>
      <c r="B134" s="3">
        <v>2660.5</v>
      </c>
      <c r="C134" s="3">
        <v>5204.7</v>
      </c>
      <c r="D134" s="4">
        <v>5194.4</v>
      </c>
      <c r="E134" s="4">
        <v>47.083</v>
      </c>
      <c r="F134">
        <f ca="1">AVERAGE(OFFSET(Monthly!$B$3,3*(ROW()-33),0,3,1))</f>
        <v>13.576666666666666</v>
      </c>
      <c r="G134">
        <f t="shared" si="3"/>
        <v>0.19809413061150014</v>
      </c>
      <c r="H134">
        <f t="shared" si="4"/>
        <v>7.131973965022636</v>
      </c>
      <c r="J134">
        <v>48.793</v>
      </c>
      <c r="K134">
        <f t="shared" si="5"/>
        <v>9.308692396965355</v>
      </c>
    </row>
    <row r="135" spans="1:11" ht="12.75">
      <c r="A135" s="1">
        <v>29221</v>
      </c>
      <c r="B135" s="3">
        <v>2725.3</v>
      </c>
      <c r="C135" s="3">
        <v>5221.3</v>
      </c>
      <c r="D135" s="4">
        <v>5233.6</v>
      </c>
      <c r="E135" s="4">
        <v>48.219</v>
      </c>
      <c r="F135">
        <f ca="1">AVERAGE(OFFSET(Monthly!$B$3,3*(ROW()-33),0,3,1))</f>
        <v>15.046666666666667</v>
      </c>
      <c r="G135">
        <f t="shared" si="3"/>
        <v>-0.2352964767688674</v>
      </c>
      <c r="H135">
        <f t="shared" si="4"/>
        <v>8.278397161679653</v>
      </c>
      <c r="J135">
        <v>50.246</v>
      </c>
      <c r="K135">
        <f t="shared" si="5"/>
        <v>10.397717256486587</v>
      </c>
    </row>
    <row r="136" spans="1:11" ht="12.75">
      <c r="A136" s="1">
        <v>29312</v>
      </c>
      <c r="B136" s="3">
        <v>2729.3</v>
      </c>
      <c r="C136" s="3">
        <v>5115.9</v>
      </c>
      <c r="D136" s="4">
        <v>5272.4</v>
      </c>
      <c r="E136" s="4">
        <v>49.275</v>
      </c>
      <c r="F136">
        <f ca="1">AVERAGE(OFFSET(Monthly!$B$3,3*(ROW()-33),0,3,1))</f>
        <v>12.686666666666667</v>
      </c>
      <c r="G136">
        <f t="shared" si="3"/>
        <v>-3.0132329851332327</v>
      </c>
      <c r="H136">
        <f t="shared" si="4"/>
        <v>8.344778808602596</v>
      </c>
      <c r="J136">
        <v>51.457</v>
      </c>
      <c r="K136">
        <f t="shared" si="5"/>
        <v>10.110066519492912</v>
      </c>
    </row>
    <row r="137" spans="1:11" ht="12.75">
      <c r="A137" s="1">
        <v>29403</v>
      </c>
      <c r="B137" s="3">
        <v>2786.6</v>
      </c>
      <c r="C137" s="3">
        <v>5107.4</v>
      </c>
      <c r="D137" s="4">
        <v>5311.2</v>
      </c>
      <c r="E137" s="4">
        <v>50.371</v>
      </c>
      <c r="F137">
        <f ca="1">AVERAGE(OFFSET(Monthly!$B$3,3*(ROW()-33),0,3,1))</f>
        <v>9.836666666666666</v>
      </c>
      <c r="G137">
        <f t="shared" si="3"/>
        <v>-3.9127329955260657</v>
      </c>
      <c r="H137">
        <f t="shared" si="4"/>
        <v>8.77570333055204</v>
      </c>
      <c r="J137">
        <v>52.652</v>
      </c>
      <c r="K137">
        <f t="shared" si="5"/>
        <v>9.982159446295018</v>
      </c>
    </row>
    <row r="138" spans="1:11" ht="12.75">
      <c r="A138" s="1">
        <v>29495</v>
      </c>
      <c r="B138" s="3">
        <v>2916.9</v>
      </c>
      <c r="C138" s="3">
        <v>5202.1</v>
      </c>
      <c r="D138" s="4">
        <v>5349.1</v>
      </c>
      <c r="E138" s="4">
        <v>51.611</v>
      </c>
      <c r="F138">
        <f ca="1">AVERAGE(OFFSET(Monthly!$B$3,3*(ROW()-33),0,3,1))</f>
        <v>15.853333333333333</v>
      </c>
      <c r="G138">
        <f t="shared" si="3"/>
        <v>-2.786593224023744</v>
      </c>
      <c r="H138">
        <f t="shared" si="4"/>
        <v>9.182282637546466</v>
      </c>
      <c r="J138">
        <v>53.955</v>
      </c>
      <c r="K138">
        <f t="shared" si="5"/>
        <v>10.056350586842331</v>
      </c>
    </row>
    <row r="139" spans="1:11" ht="12.75">
      <c r="A139" s="1">
        <v>29587</v>
      </c>
      <c r="B139" s="3">
        <v>3052.7</v>
      </c>
      <c r="C139" s="3">
        <v>5307.5</v>
      </c>
      <c r="D139" s="4">
        <v>5386.5</v>
      </c>
      <c r="E139" s="4">
        <v>52.732</v>
      </c>
      <c r="F139">
        <f ca="1">AVERAGE(OFFSET(Monthly!$B$3,3*(ROW()-33),0,3,1))</f>
        <v>16.569999999999997</v>
      </c>
      <c r="G139">
        <f t="shared" si="3"/>
        <v>-1.4774908756836058</v>
      </c>
      <c r="H139">
        <f t="shared" si="4"/>
        <v>8.94693476406099</v>
      </c>
      <c r="J139">
        <v>55.349</v>
      </c>
      <c r="K139">
        <f t="shared" si="5"/>
        <v>9.67276503633744</v>
      </c>
    </row>
    <row r="140" spans="1:11" ht="12.75">
      <c r="A140" s="1">
        <v>29677</v>
      </c>
      <c r="B140" s="3">
        <v>3085.9</v>
      </c>
      <c r="C140" s="3">
        <v>5266.1</v>
      </c>
      <c r="D140" s="4">
        <v>5423.5</v>
      </c>
      <c r="E140" s="4">
        <v>53.713</v>
      </c>
      <c r="F140">
        <f ca="1">AVERAGE(OFFSET(Monthly!$B$3,3*(ROW()-33),0,3,1))</f>
        <v>17.78</v>
      </c>
      <c r="G140">
        <f t="shared" si="3"/>
        <v>-2.945131285878296</v>
      </c>
      <c r="H140">
        <f t="shared" si="4"/>
        <v>8.62382048391099</v>
      </c>
      <c r="J140">
        <v>56.265</v>
      </c>
      <c r="K140">
        <f t="shared" si="5"/>
        <v>8.932616475469638</v>
      </c>
    </row>
    <row r="141" spans="1:11" ht="12.75">
      <c r="A141" s="1">
        <v>29768</v>
      </c>
      <c r="B141" s="3">
        <v>3178.7</v>
      </c>
      <c r="C141" s="3">
        <v>5329.8</v>
      </c>
      <c r="D141" s="4">
        <v>5459.9</v>
      </c>
      <c r="E141" s="4">
        <v>54.714</v>
      </c>
      <c r="F141">
        <f ca="1">AVERAGE(OFFSET(Monthly!$B$3,3*(ROW()-33),0,3,1))</f>
        <v>17.576666666666664</v>
      </c>
      <c r="G141">
        <f t="shared" si="3"/>
        <v>-2.411676054920335</v>
      </c>
      <c r="H141">
        <f t="shared" si="4"/>
        <v>8.27040055319391</v>
      </c>
      <c r="J141">
        <v>57.197</v>
      </c>
      <c r="K141">
        <f t="shared" si="5"/>
        <v>8.279722489472247</v>
      </c>
    </row>
    <row r="142" spans="1:11" ht="12.75">
      <c r="A142" s="1">
        <v>29860</v>
      </c>
      <c r="B142" s="3">
        <v>3196.4</v>
      </c>
      <c r="C142" s="3">
        <v>5263.4</v>
      </c>
      <c r="D142" s="4">
        <v>5496.1</v>
      </c>
      <c r="E142" s="4">
        <v>55.7</v>
      </c>
      <c r="F142">
        <f ca="1">AVERAGE(OFFSET(Monthly!$B$3,3*(ROW()-33),0,3,1))</f>
        <v>13.586666666666666</v>
      </c>
      <c r="G142">
        <f t="shared" si="3"/>
        <v>-4.32615440417832</v>
      </c>
      <c r="H142">
        <f t="shared" si="4"/>
        <v>7.624531887041161</v>
      </c>
      <c r="J142">
        <v>58.068</v>
      </c>
      <c r="K142">
        <f t="shared" si="5"/>
        <v>7.346437178348479</v>
      </c>
    </row>
    <row r="143" spans="1:11" ht="12.75">
      <c r="A143" s="1">
        <v>29952</v>
      </c>
      <c r="B143" s="3">
        <v>3186.8</v>
      </c>
      <c r="C143" s="3">
        <v>5177.1</v>
      </c>
      <c r="D143" s="4">
        <v>5532.3</v>
      </c>
      <c r="E143" s="4">
        <v>56.529</v>
      </c>
      <c r="F143">
        <f ca="1">AVERAGE(OFFSET(Monthly!$B$3,3*(ROW()-33),0,3,1))</f>
        <v>14.226666666666667</v>
      </c>
      <c r="G143">
        <f t="shared" si="3"/>
        <v>-6.635858832754021</v>
      </c>
      <c r="H143">
        <f t="shared" si="4"/>
        <v>6.953129891273961</v>
      </c>
      <c r="J143">
        <v>58.803</v>
      </c>
      <c r="K143">
        <f t="shared" si="5"/>
        <v>6.053428186714452</v>
      </c>
    </row>
    <row r="144" spans="1:11" ht="12.75">
      <c r="A144" s="1">
        <v>30042</v>
      </c>
      <c r="B144" s="3">
        <v>3242.7</v>
      </c>
      <c r="C144" s="3">
        <v>5204.9</v>
      </c>
      <c r="D144" s="4">
        <v>5568.9</v>
      </c>
      <c r="E144" s="4">
        <v>57.302</v>
      </c>
      <c r="F144">
        <f ca="1">AVERAGE(OFFSET(Monthly!$B$3,3*(ROW()-33),0,3,1))</f>
        <v>14.513333333333334</v>
      </c>
      <c r="G144">
        <f t="shared" si="3"/>
        <v>-6.759705831464577</v>
      </c>
      <c r="H144">
        <f t="shared" si="4"/>
        <v>6.46804692476307</v>
      </c>
      <c r="J144">
        <v>59.365</v>
      </c>
      <c r="K144">
        <f t="shared" si="5"/>
        <v>5.363215491579531</v>
      </c>
    </row>
    <row r="145" spans="1:11" ht="12.75">
      <c r="A145" s="1">
        <v>30133</v>
      </c>
      <c r="B145" s="3">
        <v>3276.2</v>
      </c>
      <c r="C145" s="3">
        <v>5185.2</v>
      </c>
      <c r="D145" s="4">
        <v>5605.8</v>
      </c>
      <c r="E145" s="4">
        <v>58.218</v>
      </c>
      <c r="F145">
        <f ca="1">AVERAGE(OFFSET(Monthly!$B$3,3*(ROW()-33),0,3,1))</f>
        <v>11.006666666666668</v>
      </c>
      <c r="G145">
        <f t="shared" si="3"/>
        <v>-7.799336230107723</v>
      </c>
      <c r="H145">
        <f t="shared" si="4"/>
        <v>6.207496709163412</v>
      </c>
      <c r="J145">
        <v>60.294</v>
      </c>
      <c r="K145">
        <f t="shared" si="5"/>
        <v>5.273114683699278</v>
      </c>
    </row>
    <row r="146" spans="1:11" ht="12.75">
      <c r="A146" s="1">
        <v>30225</v>
      </c>
      <c r="B146" s="3">
        <v>3314.4</v>
      </c>
      <c r="C146" s="3">
        <v>5189.8</v>
      </c>
      <c r="D146" s="4">
        <v>5644</v>
      </c>
      <c r="E146" s="4">
        <v>59.056</v>
      </c>
      <c r="F146">
        <f ca="1">AVERAGE(OFFSET(Monthly!$B$3,3*(ROW()-33),0,3,1))</f>
        <v>9.286666666666667</v>
      </c>
      <c r="G146">
        <f t="shared" si="3"/>
        <v>-8.389787320075943</v>
      </c>
      <c r="H146">
        <f t="shared" si="4"/>
        <v>5.850599935440423</v>
      </c>
      <c r="J146">
        <v>60.972</v>
      </c>
      <c r="K146">
        <f t="shared" si="5"/>
        <v>4.880000480041334</v>
      </c>
    </row>
    <row r="147" spans="1:11" ht="12.75">
      <c r="A147" s="1">
        <v>30317</v>
      </c>
      <c r="B147" s="3">
        <v>3382.9</v>
      </c>
      <c r="C147" s="3">
        <v>5253.8</v>
      </c>
      <c r="D147" s="4">
        <v>5683.1</v>
      </c>
      <c r="E147" s="4">
        <v>59.88</v>
      </c>
      <c r="F147">
        <f ca="1">AVERAGE(OFFSET(Monthly!$B$3,3*(ROW()-33),0,3,1))</f>
        <v>8.653333333333332</v>
      </c>
      <c r="G147">
        <f t="shared" si="3"/>
        <v>-7.854523419657077</v>
      </c>
      <c r="H147">
        <f t="shared" si="4"/>
        <v>5.758877874296458</v>
      </c>
      <c r="J147">
        <v>61.498</v>
      </c>
      <c r="K147">
        <f t="shared" si="5"/>
        <v>4.481177994722399</v>
      </c>
    </row>
    <row r="148" spans="1:11" ht="12.75">
      <c r="A148" s="1">
        <v>30407</v>
      </c>
      <c r="B148" s="3">
        <v>3484.1</v>
      </c>
      <c r="C148" s="3">
        <v>5372.3</v>
      </c>
      <c r="D148" s="4">
        <v>5723.2</v>
      </c>
      <c r="E148" s="4">
        <v>60.333</v>
      </c>
      <c r="F148">
        <f ca="1">AVERAGE(OFFSET(Monthly!$B$3,3*(ROW()-33),0,3,1))</f>
        <v>8.803333333333333</v>
      </c>
      <c r="G148">
        <f t="shared" si="3"/>
        <v>-6.327196729804658</v>
      </c>
      <c r="H148">
        <f t="shared" si="4"/>
        <v>5.154369059505082</v>
      </c>
      <c r="J148">
        <v>62.063</v>
      </c>
      <c r="K148">
        <f t="shared" si="5"/>
        <v>4.444517104994657</v>
      </c>
    </row>
    <row r="149" spans="1:11" ht="12.75">
      <c r="A149" s="1">
        <v>30498</v>
      </c>
      <c r="B149" s="3">
        <v>3589.3</v>
      </c>
      <c r="C149" s="3">
        <v>5478.4</v>
      </c>
      <c r="D149" s="4">
        <v>5764.4</v>
      </c>
      <c r="E149" s="4">
        <v>61.299</v>
      </c>
      <c r="F149">
        <f ca="1">AVERAGE(OFFSET(Monthly!$B$3,3*(ROW()-33),0,3,1))</f>
        <v>9.459999999999999</v>
      </c>
      <c r="G149">
        <f t="shared" si="3"/>
        <v>-5.0887984456838256</v>
      </c>
      <c r="H149">
        <f t="shared" si="4"/>
        <v>5.156894432418333</v>
      </c>
      <c r="J149">
        <v>62.88</v>
      </c>
      <c r="K149">
        <f t="shared" si="5"/>
        <v>4.199555182607445</v>
      </c>
    </row>
    <row r="150" spans="1:11" ht="12.75">
      <c r="A150" s="1">
        <v>30590</v>
      </c>
      <c r="B150" s="3">
        <v>3690.4</v>
      </c>
      <c r="C150" s="3">
        <v>5590.5</v>
      </c>
      <c r="D150" s="4">
        <v>5805.8</v>
      </c>
      <c r="E150" s="4">
        <v>61.778</v>
      </c>
      <c r="F150">
        <f ca="1">AVERAGE(OFFSET(Monthly!$B$3,3*(ROW()-33),0,3,1))</f>
        <v>9.43</v>
      </c>
      <c r="G150">
        <f t="shared" si="3"/>
        <v>-3.7788689280171464</v>
      </c>
      <c r="H150">
        <f t="shared" si="4"/>
        <v>4.506116774255274</v>
      </c>
      <c r="J150">
        <v>63.303</v>
      </c>
      <c r="K150">
        <f t="shared" si="5"/>
        <v>3.7517978992434213</v>
      </c>
    </row>
    <row r="151" spans="1:11" ht="12.75">
      <c r="A151" s="1">
        <v>30682</v>
      </c>
      <c r="B151" s="3">
        <v>3809.6</v>
      </c>
      <c r="C151" s="3">
        <v>5699.8</v>
      </c>
      <c r="D151" s="4">
        <v>5848.1</v>
      </c>
      <c r="E151" s="4">
        <v>62.386</v>
      </c>
      <c r="F151">
        <f ca="1">AVERAGE(OFFSET(Monthly!$B$3,3*(ROW()-33),0,3,1))</f>
        <v>9.686666666666666</v>
      </c>
      <c r="G151">
        <f t="shared" si="3"/>
        <v>-2.56857356588597</v>
      </c>
      <c r="H151">
        <f t="shared" si="4"/>
        <v>4.099833167735559</v>
      </c>
      <c r="J151">
        <v>63.978</v>
      </c>
      <c r="K151">
        <f t="shared" si="5"/>
        <v>3.953462030562587</v>
      </c>
    </row>
    <row r="152" spans="1:11" ht="12.75">
      <c r="A152" s="1">
        <v>30773</v>
      </c>
      <c r="B152" s="3">
        <v>3908.6</v>
      </c>
      <c r="C152" s="3">
        <v>5797.9</v>
      </c>
      <c r="D152" s="4">
        <v>5891.3</v>
      </c>
      <c r="E152" s="4">
        <v>63.126</v>
      </c>
      <c r="F152">
        <f ca="1">AVERAGE(OFFSET(Monthly!$B$3,3*(ROW()-33),0,3,1))</f>
        <v>10.556666666666667</v>
      </c>
      <c r="G152">
        <f t="shared" si="3"/>
        <v>-1.598090335889103</v>
      </c>
      <c r="H152">
        <f t="shared" si="4"/>
        <v>4.525351133363029</v>
      </c>
      <c r="J152">
        <v>64.599</v>
      </c>
      <c r="K152">
        <f t="shared" si="5"/>
        <v>4.004893262487863</v>
      </c>
    </row>
    <row r="153" spans="1:11" ht="12.75">
      <c r="A153" s="1">
        <v>30864</v>
      </c>
      <c r="B153" s="3">
        <v>3978.2</v>
      </c>
      <c r="C153" s="3">
        <v>5854.3</v>
      </c>
      <c r="D153" s="4">
        <v>5935.3</v>
      </c>
      <c r="E153" s="4">
        <v>63.719</v>
      </c>
      <c r="F153">
        <f ca="1">AVERAGE(OFFSET(Monthly!$B$3,3*(ROW()-33),0,3,1))</f>
        <v>11.39</v>
      </c>
      <c r="G153">
        <f t="shared" si="3"/>
        <v>-1.374114041593157</v>
      </c>
      <c r="H153">
        <f t="shared" si="4"/>
        <v>3.8719261663538873</v>
      </c>
      <c r="J153">
        <v>65.098</v>
      </c>
      <c r="K153">
        <f t="shared" si="5"/>
        <v>3.46656786554373</v>
      </c>
    </row>
    <row r="154" spans="1:11" ht="12.75">
      <c r="A154" s="1">
        <v>30956</v>
      </c>
      <c r="B154" s="3">
        <v>4036.3</v>
      </c>
      <c r="C154" s="3">
        <v>5902.4</v>
      </c>
      <c r="D154" s="4">
        <v>5980.7</v>
      </c>
      <c r="E154" s="4">
        <v>64.177</v>
      </c>
      <c r="F154">
        <f ca="1">AVERAGE(OFFSET(Monthly!$B$3,3*(ROW()-33),0,3,1))</f>
        <v>9.266666666666667</v>
      </c>
      <c r="G154">
        <f t="shared" si="3"/>
        <v>-1.3178570107834389</v>
      </c>
      <c r="H154">
        <f t="shared" si="4"/>
        <v>3.8097577025191143</v>
      </c>
      <c r="J154">
        <v>65.506</v>
      </c>
      <c r="K154">
        <f t="shared" si="5"/>
        <v>3.420902010730846</v>
      </c>
    </row>
    <row r="155" spans="1:11" ht="12.75">
      <c r="A155" s="1">
        <v>31048</v>
      </c>
      <c r="B155" s="3">
        <v>4119.5</v>
      </c>
      <c r="C155" s="3">
        <v>5956.9</v>
      </c>
      <c r="D155" s="4">
        <v>6027.1</v>
      </c>
      <c r="E155" s="4">
        <v>64.984</v>
      </c>
      <c r="F155">
        <f ca="1">AVERAGE(OFFSET(Monthly!$B$3,3*(ROW()-33),0,3,1))</f>
        <v>8.476666666666667</v>
      </c>
      <c r="G155">
        <f t="shared" si="3"/>
        <v>-1.1715754833577299</v>
      </c>
      <c r="H155">
        <f t="shared" si="4"/>
        <v>4.080019451986949</v>
      </c>
      <c r="J155">
        <v>66.212</v>
      </c>
      <c r="K155">
        <f t="shared" si="5"/>
        <v>3.432244113382167</v>
      </c>
    </row>
    <row r="156" spans="1:11" ht="12.75">
      <c r="A156" s="1">
        <v>31138</v>
      </c>
      <c r="B156" s="3">
        <v>4178.4</v>
      </c>
      <c r="C156" s="3">
        <v>6007.8</v>
      </c>
      <c r="D156" s="4">
        <v>6074.7</v>
      </c>
      <c r="E156" s="4">
        <v>65.491</v>
      </c>
      <c r="F156">
        <f ca="1">AVERAGE(OFFSET(Monthly!$B$3,3*(ROW()-33),0,3,1))</f>
        <v>7.923333333333333</v>
      </c>
      <c r="G156">
        <f t="shared" si="3"/>
        <v>-1.1073980331521167</v>
      </c>
      <c r="H156">
        <f t="shared" si="4"/>
        <v>3.6779999565973767</v>
      </c>
      <c r="J156">
        <v>66.714</v>
      </c>
      <c r="K156">
        <f t="shared" si="5"/>
        <v>3.2215895156586454</v>
      </c>
    </row>
    <row r="157" spans="1:11" ht="12.75">
      <c r="A157" s="1">
        <v>31229</v>
      </c>
      <c r="B157" s="3">
        <v>4261.3</v>
      </c>
      <c r="C157" s="3">
        <v>6101.7</v>
      </c>
      <c r="D157" s="4">
        <v>6123.2</v>
      </c>
      <c r="E157" s="4">
        <v>66.049</v>
      </c>
      <c r="F157">
        <f ca="1">AVERAGE(OFFSET(Monthly!$B$3,3*(ROW()-33),0,3,1))</f>
        <v>7.900000000000001</v>
      </c>
      <c r="G157">
        <f t="shared" si="3"/>
        <v>-0.35174148118784393</v>
      </c>
      <c r="H157">
        <f t="shared" si="4"/>
        <v>3.591409954936308</v>
      </c>
      <c r="J157">
        <v>67.144</v>
      </c>
      <c r="K157">
        <f t="shared" si="5"/>
        <v>3.094574000413814</v>
      </c>
    </row>
    <row r="158" spans="1:11" ht="12.75">
      <c r="A158" s="1">
        <v>31321</v>
      </c>
      <c r="B158" s="3">
        <v>4321.8</v>
      </c>
      <c r="C158" s="3">
        <v>6148.6</v>
      </c>
      <c r="D158" s="4">
        <v>6173</v>
      </c>
      <c r="E158" s="4">
        <v>66.589</v>
      </c>
      <c r="F158">
        <f ca="1">AVERAGE(OFFSET(Monthly!$B$3,3*(ROW()-33),0,3,1))</f>
        <v>8.103333333333333</v>
      </c>
      <c r="G158">
        <f t="shared" si="3"/>
        <v>-0.39605297841909864</v>
      </c>
      <c r="H158">
        <f t="shared" si="4"/>
        <v>3.689450768452349</v>
      </c>
      <c r="J158">
        <v>67.672</v>
      </c>
      <c r="K158">
        <f t="shared" si="5"/>
        <v>3.2530763502375466</v>
      </c>
    </row>
    <row r="159" spans="1:11" ht="12.75">
      <c r="A159" s="1">
        <v>31413</v>
      </c>
      <c r="B159" s="3">
        <v>4385.6</v>
      </c>
      <c r="C159" s="3">
        <v>6207.4</v>
      </c>
      <c r="D159" s="4">
        <v>6223.4</v>
      </c>
      <c r="E159" s="4">
        <v>67.32</v>
      </c>
      <c r="F159">
        <f ca="1">AVERAGE(OFFSET(Monthly!$B$3,3*(ROW()-33),0,3,1))</f>
        <v>7.826666666666667</v>
      </c>
      <c r="G159">
        <f t="shared" si="3"/>
        <v>-0.25742524754159496</v>
      </c>
      <c r="H159">
        <f t="shared" si="4"/>
        <v>3.531628357395252</v>
      </c>
      <c r="J159">
        <v>68.159</v>
      </c>
      <c r="K159">
        <f t="shared" si="5"/>
        <v>2.8981495654013427</v>
      </c>
    </row>
    <row r="160" spans="1:19" ht="12.75">
      <c r="A160" s="1">
        <v>31503</v>
      </c>
      <c r="B160" s="3">
        <v>4425.7</v>
      </c>
      <c r="C160" s="3">
        <v>6232</v>
      </c>
      <c r="D160" s="4">
        <v>6274.4</v>
      </c>
      <c r="E160" s="4">
        <v>67.9</v>
      </c>
      <c r="F160">
        <f ca="1">AVERAGE(OFFSET(Monthly!$B$3,3*(ROW()-33),0,3,1))</f>
        <v>6.919999999999999</v>
      </c>
      <c r="G160">
        <f t="shared" si="3"/>
        <v>-0.6780554347872454</v>
      </c>
      <c r="H160">
        <f t="shared" si="4"/>
        <v>3.6123305944471116</v>
      </c>
      <c r="I160" s="5">
        <v>2</v>
      </c>
      <c r="J160">
        <v>68.2</v>
      </c>
      <c r="K160">
        <f t="shared" si="5"/>
        <v>2.202973890024939</v>
      </c>
      <c r="M160" s="5">
        <v>2</v>
      </c>
      <c r="R160" s="5">
        <v>2.3</v>
      </c>
      <c r="S160" s="5">
        <v>2.3</v>
      </c>
    </row>
    <row r="161" spans="1:19" ht="12.75">
      <c r="A161" s="1">
        <v>31594</v>
      </c>
      <c r="B161" s="3">
        <v>4493.9</v>
      </c>
      <c r="C161" s="3">
        <v>6291.7</v>
      </c>
      <c r="D161" s="4">
        <v>6325.7</v>
      </c>
      <c r="E161" s="4">
        <v>68.551</v>
      </c>
      <c r="F161">
        <f ca="1">AVERAGE(OFFSET(Monthly!$B$3,3*(ROW()-33),0,3,1))</f>
        <v>6.206666666666667</v>
      </c>
      <c r="G161">
        <f t="shared" si="3"/>
        <v>-0.5389395960466515</v>
      </c>
      <c r="H161">
        <f t="shared" si="4"/>
        <v>3.7181102985668186</v>
      </c>
      <c r="I161" s="5">
        <v>1.5</v>
      </c>
      <c r="J161">
        <v>68.713</v>
      </c>
      <c r="K161">
        <f t="shared" si="5"/>
        <v>2.3098843076157003</v>
      </c>
      <c r="M161" s="5">
        <v>1.5</v>
      </c>
      <c r="R161" s="5">
        <v>1.5</v>
      </c>
      <c r="S161" s="5">
        <v>1.5</v>
      </c>
    </row>
    <row r="162" spans="1:19" ht="12.75">
      <c r="A162" s="1">
        <v>31686</v>
      </c>
      <c r="B162" s="3">
        <v>4546.1</v>
      </c>
      <c r="C162" s="3">
        <v>6323.4</v>
      </c>
      <c r="D162" s="4">
        <v>6376.8</v>
      </c>
      <c r="E162" s="4">
        <v>69.205</v>
      </c>
      <c r="F162">
        <f ca="1">AVERAGE(OFFSET(Monthly!$B$3,3*(ROW()-33),0,3,1))</f>
        <v>6.266666666666667</v>
      </c>
      <c r="G162">
        <f aca="true" t="shared" si="6" ref="G162:G225">100*LN(C162/D162)</f>
        <v>-0.8409365945767519</v>
      </c>
      <c r="H162">
        <f t="shared" si="4"/>
        <v>3.8533715608754897</v>
      </c>
      <c r="I162" s="5">
        <v>0.5</v>
      </c>
      <c r="J162">
        <v>69.203</v>
      </c>
      <c r="K162">
        <f t="shared" si="5"/>
        <v>2.2371709283369823</v>
      </c>
      <c r="M162" s="5">
        <v>0.5</v>
      </c>
      <c r="R162" s="5">
        <v>0.8</v>
      </c>
      <c r="S162" s="5">
        <v>0.8</v>
      </c>
    </row>
    <row r="163" spans="1:11" ht="12.75">
      <c r="A163" s="1">
        <v>31778</v>
      </c>
      <c r="B163" s="3">
        <v>4613.8</v>
      </c>
      <c r="C163" s="3">
        <v>6365</v>
      </c>
      <c r="D163" s="4">
        <v>6427.9</v>
      </c>
      <c r="E163" s="4">
        <v>69.794</v>
      </c>
      <c r="F163">
        <f ca="1">AVERAGE(OFFSET(Monthly!$B$3,3*(ROW()-33),0,3,1))</f>
        <v>6.22</v>
      </c>
      <c r="G163">
        <f t="shared" si="6"/>
        <v>-0.9833658806491267</v>
      </c>
      <c r="H163">
        <f t="shared" si="4"/>
        <v>3.6090676865572062</v>
      </c>
      <c r="I163" s="5" t="s">
        <v>61</v>
      </c>
      <c r="J163">
        <v>69.984</v>
      </c>
      <c r="K163">
        <f t="shared" si="5"/>
        <v>2.6423433442424695</v>
      </c>
    </row>
    <row r="164" spans="1:19" ht="12.75">
      <c r="A164" s="1">
        <v>31868</v>
      </c>
      <c r="B164" s="3">
        <v>4690</v>
      </c>
      <c r="C164" s="3">
        <v>6435</v>
      </c>
      <c r="D164" s="4">
        <v>6478.8</v>
      </c>
      <c r="E164" s="4">
        <v>70.394</v>
      </c>
      <c r="F164">
        <f ca="1">AVERAGE(OFFSET(Monthly!$B$3,3*(ROW()-33),0,3,1))</f>
        <v>6.6499999999999995</v>
      </c>
      <c r="G164">
        <f t="shared" si="6"/>
        <v>-0.678346698201464</v>
      </c>
      <c r="H164">
        <f t="shared" si="4"/>
        <v>3.6071997694568543</v>
      </c>
      <c r="I164" s="5">
        <f>I$162*G163+1.5*(H163-I$161)+I$160+I$161</f>
        <v>6.171918589511246</v>
      </c>
      <c r="J164">
        <v>70.586</v>
      </c>
      <c r="K164">
        <f t="shared" si="5"/>
        <v>3.438725970239298</v>
      </c>
      <c r="M164" s="5">
        <f>M$162*G163+1.5*(K163-M$161)+M$160+M$161</f>
        <v>4.721832076039141</v>
      </c>
      <c r="O164">
        <f>F164-I164</f>
        <v>0.47808141048875363</v>
      </c>
      <c r="P164">
        <f>F164-M164</f>
        <v>1.9281679239608582</v>
      </c>
      <c r="R164" s="5">
        <f>R$162*G163+1.5*(H163-R$161)+R$160+R$161</f>
        <v>6.176908825316508</v>
      </c>
      <c r="S164" s="5">
        <f>S$162*G163+1.5*(K163-S$161)+S$160+S$161</f>
        <v>4.726822311844403</v>
      </c>
    </row>
    <row r="165" spans="1:19" ht="12.75">
      <c r="A165" s="1">
        <v>31959</v>
      </c>
      <c r="B165" s="3">
        <v>4767.8</v>
      </c>
      <c r="C165" s="3">
        <v>6493.4</v>
      </c>
      <c r="D165" s="4">
        <v>6529.6</v>
      </c>
      <c r="E165" s="4">
        <v>71.092</v>
      </c>
      <c r="F165">
        <f ca="1">AVERAGE(OFFSET(Monthly!$B$3,3*(ROW()-33),0,3,1))</f>
        <v>6.843333333333334</v>
      </c>
      <c r="G165">
        <f t="shared" si="6"/>
        <v>-0.5559409235377846</v>
      </c>
      <c r="H165">
        <f t="shared" si="4"/>
        <v>3.639681910377456</v>
      </c>
      <c r="I165" s="5">
        <f aca="true" t="shared" si="7" ref="I165:I228">I$162*G164+1.5*(H164-I$161)+I$160+I$161</f>
        <v>6.32162630508455</v>
      </c>
      <c r="J165">
        <v>71.306</v>
      </c>
      <c r="K165">
        <f t="shared" si="5"/>
        <v>3.704206549568091</v>
      </c>
      <c r="M165" s="5">
        <f aca="true" t="shared" si="8" ref="M165:M228">M$162*G164+1.5*(K164-M$161)+M$160+M$161</f>
        <v>6.068915606258215</v>
      </c>
      <c r="O165">
        <f aca="true" t="shared" si="9" ref="O165:O228">F165-I165</f>
        <v>0.5217070282487839</v>
      </c>
      <c r="P165">
        <f aca="true" t="shared" si="10" ref="P165:P228">F165-M165</f>
        <v>0.7744177270751189</v>
      </c>
      <c r="R165" s="5">
        <f aca="true" t="shared" si="11" ref="R165:R228">R$162*G164+1.5*(H164-R$161)+R$160+R$161</f>
        <v>6.41812229562411</v>
      </c>
      <c r="S165" s="5">
        <f aca="true" t="shared" si="12" ref="S165:S228">S$162*G164+1.5*(K164-S$161)+S$160+S$161</f>
        <v>6.165411596797775</v>
      </c>
    </row>
    <row r="166" spans="1:19" ht="12.75">
      <c r="A166" s="1">
        <v>32051</v>
      </c>
      <c r="B166" s="3">
        <v>4886.3</v>
      </c>
      <c r="C166" s="3">
        <v>6606.8</v>
      </c>
      <c r="D166" s="4">
        <v>6580.5</v>
      </c>
      <c r="E166" s="4">
        <v>71.81</v>
      </c>
      <c r="F166">
        <f ca="1">AVERAGE(OFFSET(Monthly!$B$3,3*(ROW()-33),0,3,1))</f>
        <v>6.916666666666667</v>
      </c>
      <c r="G166">
        <f t="shared" si="6"/>
        <v>0.3988691372556841</v>
      </c>
      <c r="H166">
        <f t="shared" si="4"/>
        <v>3.6950627773561013</v>
      </c>
      <c r="I166" s="5">
        <f t="shared" si="7"/>
        <v>6.4315524037972915</v>
      </c>
      <c r="J166">
        <v>71.911</v>
      </c>
      <c r="K166">
        <f t="shared" si="5"/>
        <v>3.838502900435691</v>
      </c>
      <c r="M166" s="5">
        <f t="shared" si="8"/>
        <v>6.528339362583244</v>
      </c>
      <c r="O166">
        <f t="shared" si="9"/>
        <v>0.4851142628693754</v>
      </c>
      <c r="P166">
        <f t="shared" si="10"/>
        <v>0.38832730408342275</v>
      </c>
      <c r="R166" s="5">
        <f t="shared" si="11"/>
        <v>6.564770126735956</v>
      </c>
      <c r="S166" s="5">
        <f t="shared" si="12"/>
        <v>6.661557085521909</v>
      </c>
    </row>
    <row r="167" spans="1:19" ht="12.75">
      <c r="A167" s="1">
        <v>32143</v>
      </c>
      <c r="B167" s="3">
        <v>4951.9</v>
      </c>
      <c r="C167" s="3">
        <v>6639.1</v>
      </c>
      <c r="D167" s="4">
        <v>6631.4</v>
      </c>
      <c r="E167" s="4">
        <v>72.57</v>
      </c>
      <c r="F167">
        <f ca="1">AVERAGE(OFFSET(Monthly!$B$3,3*(ROW()-33),0,3,1))</f>
        <v>6.663333333333334</v>
      </c>
      <c r="G167">
        <f t="shared" si="6"/>
        <v>0.11604688390226253</v>
      </c>
      <c r="H167">
        <f t="shared" si="4"/>
        <v>3.900356710186833</v>
      </c>
      <c r="I167" s="5">
        <f t="shared" si="7"/>
        <v>6.992028734661995</v>
      </c>
      <c r="J167">
        <v>72.534</v>
      </c>
      <c r="K167">
        <f t="shared" si="5"/>
        <v>3.578877295355267</v>
      </c>
      <c r="M167" s="5">
        <f t="shared" si="8"/>
        <v>7.2071889192813785</v>
      </c>
      <c r="O167">
        <f t="shared" si="9"/>
        <v>-0.3286954013286607</v>
      </c>
      <c r="P167">
        <f t="shared" si="10"/>
        <v>-0.5438555859480445</v>
      </c>
      <c r="R167" s="5">
        <f t="shared" si="11"/>
        <v>7.411689475838699</v>
      </c>
      <c r="S167" s="5">
        <f t="shared" si="12"/>
        <v>7.626849660458084</v>
      </c>
    </row>
    <row r="168" spans="1:19" ht="12.75">
      <c r="A168" s="1">
        <v>32234</v>
      </c>
      <c r="B168" s="3">
        <v>5062.8</v>
      </c>
      <c r="C168" s="3">
        <v>6723.5</v>
      </c>
      <c r="D168" s="4">
        <v>6682.4</v>
      </c>
      <c r="E168" s="4">
        <v>73.456</v>
      </c>
      <c r="F168">
        <f ca="1">AVERAGE(OFFSET(Monthly!$B$3,3*(ROW()-33),0,3,1))</f>
        <v>7.156666666666666</v>
      </c>
      <c r="G168">
        <f t="shared" si="6"/>
        <v>0.6131647822228214</v>
      </c>
      <c r="H168">
        <f t="shared" si="4"/>
        <v>4.257855524764714</v>
      </c>
      <c r="I168" s="5">
        <f t="shared" si="7"/>
        <v>7.158558507231381</v>
      </c>
      <c r="J168">
        <v>73.337</v>
      </c>
      <c r="K168">
        <f t="shared" si="5"/>
        <v>3.8233431882484172</v>
      </c>
      <c r="M168" s="5">
        <f t="shared" si="8"/>
        <v>6.676339384984032</v>
      </c>
      <c r="O168">
        <f t="shared" si="9"/>
        <v>-0.0018918405647143643</v>
      </c>
      <c r="P168">
        <f t="shared" si="10"/>
        <v>0.4803272816826345</v>
      </c>
      <c r="R168" s="5">
        <f t="shared" si="11"/>
        <v>7.493372572402059</v>
      </c>
      <c r="S168" s="5">
        <f t="shared" si="12"/>
        <v>7.01115345015471</v>
      </c>
    </row>
    <row r="169" spans="1:19" ht="12.75">
      <c r="A169" s="1">
        <v>32325</v>
      </c>
      <c r="B169" s="3">
        <v>5146.6</v>
      </c>
      <c r="C169" s="3">
        <v>6759.4</v>
      </c>
      <c r="D169" s="4">
        <v>6733.4</v>
      </c>
      <c r="E169" s="4">
        <v>74.262</v>
      </c>
      <c r="F169">
        <f ca="1">AVERAGE(OFFSET(Monthly!$B$3,3*(ROW()-33),0,3,1))</f>
        <v>7.983333333333333</v>
      </c>
      <c r="G169">
        <f t="shared" si="6"/>
        <v>0.38539120391183623</v>
      </c>
      <c r="H169">
        <f t="shared" si="4"/>
        <v>4.362456788819494</v>
      </c>
      <c r="I169" s="5">
        <f t="shared" si="7"/>
        <v>7.9433656782584805</v>
      </c>
      <c r="J169">
        <v>74.213</v>
      </c>
      <c r="K169">
        <f t="shared" si="5"/>
        <v>3.9958861631199047</v>
      </c>
      <c r="M169" s="5">
        <f t="shared" si="8"/>
        <v>7.291597173484036</v>
      </c>
      <c r="O169">
        <f t="shared" si="9"/>
        <v>0.03996765507485289</v>
      </c>
      <c r="P169">
        <f t="shared" si="10"/>
        <v>0.691736159849297</v>
      </c>
      <c r="R169" s="5">
        <f t="shared" si="11"/>
        <v>8.427315112925328</v>
      </c>
      <c r="S169" s="5">
        <f t="shared" si="12"/>
        <v>7.775546608150883</v>
      </c>
    </row>
    <row r="170" spans="1:19" ht="12.75">
      <c r="A170" s="1">
        <v>32417</v>
      </c>
      <c r="B170" s="3">
        <v>5253.7</v>
      </c>
      <c r="C170" s="3">
        <v>6848.6</v>
      </c>
      <c r="D170" s="4">
        <v>6784.4</v>
      </c>
      <c r="E170" s="4">
        <v>75.064</v>
      </c>
      <c r="F170">
        <f ca="1">AVERAGE(OFFSET(Monthly!$B$3,3*(ROW()-33),0,3,1))</f>
        <v>8.469999999999999</v>
      </c>
      <c r="G170">
        <f t="shared" si="6"/>
        <v>0.941839280819446</v>
      </c>
      <c r="H170">
        <f t="shared" si="4"/>
        <v>4.431734086552221</v>
      </c>
      <c r="I170" s="5">
        <f t="shared" si="7"/>
        <v>7.98638078518516</v>
      </c>
      <c r="J170">
        <v>74.938</v>
      </c>
      <c r="K170">
        <f t="shared" si="5"/>
        <v>4.123186170288965</v>
      </c>
      <c r="M170" s="5">
        <f t="shared" si="8"/>
        <v>7.436524846635775</v>
      </c>
      <c r="O170">
        <f t="shared" si="9"/>
        <v>0.4836192148148388</v>
      </c>
      <c r="P170">
        <f t="shared" si="10"/>
        <v>1.0334751533642237</v>
      </c>
      <c r="R170" s="5">
        <f t="shared" si="11"/>
        <v>8.40199814635871</v>
      </c>
      <c r="S170" s="5">
        <f t="shared" si="12"/>
        <v>7.852142207809326</v>
      </c>
    </row>
    <row r="171" spans="1:19" ht="12.75">
      <c r="A171" s="1">
        <v>32509</v>
      </c>
      <c r="B171" s="3">
        <v>5367.1</v>
      </c>
      <c r="C171" s="3">
        <v>6918.1</v>
      </c>
      <c r="D171" s="4">
        <v>6835.4</v>
      </c>
      <c r="E171" s="4">
        <v>75.923</v>
      </c>
      <c r="F171">
        <f ca="1">AVERAGE(OFFSET(Monthly!$B$3,3*(ROW()-33),0,3,1))</f>
        <v>9.443333333333333</v>
      </c>
      <c r="G171">
        <f t="shared" si="6"/>
        <v>1.2026174680133948</v>
      </c>
      <c r="H171">
        <f t="shared" si="4"/>
        <v>4.5168055510160094</v>
      </c>
      <c r="I171" s="5">
        <f t="shared" si="7"/>
        <v>8.368520770238053</v>
      </c>
      <c r="J171">
        <v>75.827</v>
      </c>
      <c r="K171">
        <f t="shared" si="5"/>
        <v>4.439901230377337</v>
      </c>
      <c r="M171" s="5">
        <f t="shared" si="8"/>
        <v>7.90569889584317</v>
      </c>
      <c r="O171">
        <f t="shared" si="9"/>
        <v>1.0748125630952803</v>
      </c>
      <c r="P171">
        <f t="shared" si="10"/>
        <v>1.537634437490163</v>
      </c>
      <c r="R171" s="5">
        <f t="shared" si="11"/>
        <v>8.951072554483888</v>
      </c>
      <c r="S171" s="5">
        <f t="shared" si="12"/>
        <v>8.488250680089003</v>
      </c>
    </row>
    <row r="172" spans="1:19" ht="12.75">
      <c r="A172" s="1">
        <v>32599</v>
      </c>
      <c r="B172" s="3">
        <v>5454.1</v>
      </c>
      <c r="C172" s="3">
        <v>6963.5</v>
      </c>
      <c r="D172" s="4">
        <v>6886.2</v>
      </c>
      <c r="E172" s="4">
        <v>76.564</v>
      </c>
      <c r="F172">
        <f ca="1">AVERAGE(OFFSET(Monthly!$B$3,3*(ROW()-33),0,3,1))</f>
        <v>9.726666666666667</v>
      </c>
      <c r="G172">
        <f t="shared" si="6"/>
        <v>1.1162812578469024</v>
      </c>
      <c r="H172">
        <f t="shared" si="4"/>
        <v>4.144040487699688</v>
      </c>
      <c r="I172" s="5">
        <f t="shared" si="7"/>
        <v>8.626517060530713</v>
      </c>
      <c r="J172">
        <v>76.815</v>
      </c>
      <c r="K172">
        <f t="shared" si="5"/>
        <v>4.633467714832977</v>
      </c>
      <c r="M172" s="5">
        <f t="shared" si="8"/>
        <v>8.511160579572703</v>
      </c>
      <c r="O172">
        <f t="shared" si="9"/>
        <v>1.100149606135954</v>
      </c>
      <c r="P172">
        <f t="shared" si="10"/>
        <v>1.2155060870939636</v>
      </c>
      <c r="R172" s="5">
        <f t="shared" si="11"/>
        <v>9.28730230093473</v>
      </c>
      <c r="S172" s="5">
        <f t="shared" si="12"/>
        <v>9.17194581997672</v>
      </c>
    </row>
    <row r="173" spans="1:19" ht="12.75">
      <c r="A173" s="1">
        <v>32690</v>
      </c>
      <c r="B173" s="3">
        <v>5531.9</v>
      </c>
      <c r="C173" s="3">
        <v>7013.1</v>
      </c>
      <c r="D173" s="4">
        <v>6936.8</v>
      </c>
      <c r="E173" s="4">
        <v>77.155</v>
      </c>
      <c r="F173">
        <f ca="1">AVERAGE(OFFSET(Monthly!$B$3,3*(ROW()-33),0,3,1))</f>
        <v>9.083333333333334</v>
      </c>
      <c r="G173">
        <f t="shared" si="6"/>
        <v>1.0939255605151215</v>
      </c>
      <c r="H173">
        <f t="shared" si="4"/>
        <v>3.8217004737227738</v>
      </c>
      <c r="I173" s="5">
        <f t="shared" si="7"/>
        <v>8.024201360472983</v>
      </c>
      <c r="J173">
        <v>77.304</v>
      </c>
      <c r="K173">
        <f t="shared" si="5"/>
        <v>4.080636371344396</v>
      </c>
      <c r="M173" s="5">
        <f t="shared" si="8"/>
        <v>8.758342201172916</v>
      </c>
      <c r="O173">
        <f t="shared" si="9"/>
        <v>1.0591319728603512</v>
      </c>
      <c r="P173">
        <f t="shared" si="10"/>
        <v>0.3249911321604184</v>
      </c>
      <c r="R173" s="5">
        <f t="shared" si="11"/>
        <v>8.659085737827054</v>
      </c>
      <c r="S173" s="5">
        <f t="shared" si="12"/>
        <v>9.393226578526988</v>
      </c>
    </row>
    <row r="174" spans="1:19" ht="12.75">
      <c r="A174" s="1">
        <v>32782</v>
      </c>
      <c r="B174" s="3">
        <v>5584.3</v>
      </c>
      <c r="C174" s="3">
        <v>7030.9</v>
      </c>
      <c r="D174" s="4">
        <v>6987</v>
      </c>
      <c r="E174" s="4">
        <v>77.892</v>
      </c>
      <c r="F174">
        <f ca="1">AVERAGE(OFFSET(Monthly!$B$3,3*(ROW()-33),0,3,1))</f>
        <v>8.613333333333333</v>
      </c>
      <c r="G174">
        <f t="shared" si="6"/>
        <v>0.6263440817647373</v>
      </c>
      <c r="H174">
        <f t="shared" si="4"/>
        <v>3.698216885158343</v>
      </c>
      <c r="I174" s="5">
        <f t="shared" si="7"/>
        <v>7.529513490841722</v>
      </c>
      <c r="J174">
        <v>77.943</v>
      </c>
      <c r="K174">
        <f t="shared" si="5"/>
        <v>3.9316685324504617</v>
      </c>
      <c r="M174" s="5">
        <f t="shared" si="8"/>
        <v>7.917917337274155</v>
      </c>
      <c r="O174">
        <f t="shared" si="9"/>
        <v>1.0838198424916117</v>
      </c>
      <c r="P174">
        <f t="shared" si="10"/>
        <v>0.6954159960591779</v>
      </c>
      <c r="R174" s="5">
        <f t="shared" si="11"/>
        <v>8.157691158996258</v>
      </c>
      <c r="S174" s="5">
        <f t="shared" si="12"/>
        <v>8.546095005428691</v>
      </c>
    </row>
    <row r="175" spans="1:19" ht="12.75">
      <c r="A175" s="1">
        <v>32874</v>
      </c>
      <c r="B175" s="3">
        <v>5716.4</v>
      </c>
      <c r="C175" s="3">
        <v>7112.1</v>
      </c>
      <c r="D175" s="4">
        <v>7036.9</v>
      </c>
      <c r="E175" s="4">
        <v>78.814</v>
      </c>
      <c r="F175">
        <f ca="1">AVERAGE(OFFSET(Monthly!$B$3,3*(ROW()-33),0,3,1))</f>
        <v>8.25</v>
      </c>
      <c r="G175">
        <f t="shared" si="6"/>
        <v>1.062982657282754</v>
      </c>
      <c r="H175">
        <f t="shared" si="4"/>
        <v>3.7370977257694347</v>
      </c>
      <c r="I175" s="5">
        <f t="shared" si="7"/>
        <v>7.110497368619884</v>
      </c>
      <c r="J175">
        <v>79.096</v>
      </c>
      <c r="K175">
        <f t="shared" si="5"/>
        <v>4.220787484314864</v>
      </c>
      <c r="M175" s="5">
        <f t="shared" si="8"/>
        <v>7.460674839558061</v>
      </c>
      <c r="O175">
        <f t="shared" si="9"/>
        <v>1.1395026313801164</v>
      </c>
      <c r="P175">
        <f t="shared" si="10"/>
        <v>0.7893251604419387</v>
      </c>
      <c r="R175" s="5">
        <f t="shared" si="11"/>
        <v>7.598400593149304</v>
      </c>
      <c r="S175" s="5">
        <f t="shared" si="12"/>
        <v>7.948578064087482</v>
      </c>
    </row>
    <row r="176" spans="1:19" ht="12.75">
      <c r="A176" s="1">
        <v>32964</v>
      </c>
      <c r="B176" s="3">
        <v>5797.7</v>
      </c>
      <c r="C176" s="3">
        <v>7130.3</v>
      </c>
      <c r="D176" s="4">
        <v>7086.3</v>
      </c>
      <c r="E176" s="4">
        <v>79.852</v>
      </c>
      <c r="F176">
        <f ca="1">AVERAGE(OFFSET(Monthly!$B$3,3*(ROW()-33),0,3,1))</f>
        <v>8.243333333333332</v>
      </c>
      <c r="G176">
        <f t="shared" si="6"/>
        <v>0.6189966727736086</v>
      </c>
      <c r="H176">
        <f t="shared" si="4"/>
        <v>4.204792892654415</v>
      </c>
      <c r="I176" s="5">
        <f t="shared" si="7"/>
        <v>7.387137917295529</v>
      </c>
      <c r="J176">
        <v>79.947</v>
      </c>
      <c r="K176">
        <f t="shared" si="5"/>
        <v>3.996398154115995</v>
      </c>
      <c r="M176" s="5">
        <f t="shared" si="8"/>
        <v>8.112672555113672</v>
      </c>
      <c r="O176">
        <f t="shared" si="9"/>
        <v>0.8561954160378029</v>
      </c>
      <c r="P176">
        <f t="shared" si="10"/>
        <v>0.13066077821966005</v>
      </c>
      <c r="R176" s="5">
        <f t="shared" si="11"/>
        <v>8.006032714480355</v>
      </c>
      <c r="S176" s="5">
        <f t="shared" si="12"/>
        <v>8.731567352298498</v>
      </c>
    </row>
    <row r="177" spans="1:19" ht="12.75">
      <c r="A177" s="1">
        <v>33055</v>
      </c>
      <c r="B177" s="3">
        <v>5849.4</v>
      </c>
      <c r="C177" s="3">
        <v>7130.8</v>
      </c>
      <c r="D177" s="4">
        <v>7135.1</v>
      </c>
      <c r="E177" s="4">
        <v>80.649</v>
      </c>
      <c r="F177">
        <f ca="1">AVERAGE(OFFSET(Monthly!$B$3,3*(ROW()-33),0,3,1))</f>
        <v>8.16</v>
      </c>
      <c r="G177">
        <f t="shared" si="6"/>
        <v>-0.06028361519739468</v>
      </c>
      <c r="H177">
        <f t="shared" si="4"/>
        <v>4.429001971513376</v>
      </c>
      <c r="I177" s="5">
        <f t="shared" si="7"/>
        <v>7.866687675368427</v>
      </c>
      <c r="J177">
        <v>80.95</v>
      </c>
      <c r="K177">
        <f t="shared" si="5"/>
        <v>4.608597942663672</v>
      </c>
      <c r="M177" s="5">
        <f t="shared" si="8"/>
        <v>7.554095567560797</v>
      </c>
      <c r="O177">
        <f t="shared" si="9"/>
        <v>0.2933123246315734</v>
      </c>
      <c r="P177">
        <f t="shared" si="10"/>
        <v>0.6059044324392033</v>
      </c>
      <c r="R177" s="5">
        <f t="shared" si="11"/>
        <v>8.35238667720051</v>
      </c>
      <c r="S177" s="5">
        <f t="shared" si="12"/>
        <v>8.039794569392878</v>
      </c>
    </row>
    <row r="178" spans="1:19" ht="12.75">
      <c r="A178" s="1">
        <v>33147</v>
      </c>
      <c r="B178" s="3">
        <v>5848.8</v>
      </c>
      <c r="C178" s="3">
        <v>7076.9</v>
      </c>
      <c r="D178" s="4">
        <v>7183.6</v>
      </c>
      <c r="E178" s="4">
        <v>81.311</v>
      </c>
      <c r="F178">
        <f ca="1">AVERAGE(OFFSET(Monthly!$B$3,3*(ROW()-33),0,3,1))</f>
        <v>7.743333333333332</v>
      </c>
      <c r="G178">
        <f t="shared" si="6"/>
        <v>-1.4964691449822654</v>
      </c>
      <c r="H178">
        <f t="shared" si="4"/>
        <v>4.295805691504427</v>
      </c>
      <c r="I178" s="5">
        <f t="shared" si="7"/>
        <v>7.863361149671366</v>
      </c>
      <c r="J178">
        <v>81.998</v>
      </c>
      <c r="K178">
        <f t="shared" si="5"/>
        <v>5.071706640606987</v>
      </c>
      <c r="M178" s="5">
        <f t="shared" si="8"/>
        <v>8.13275510639681</v>
      </c>
      <c r="O178">
        <f t="shared" si="9"/>
        <v>-0.12002781633803394</v>
      </c>
      <c r="P178">
        <f t="shared" si="10"/>
        <v>-0.3894217730634786</v>
      </c>
      <c r="R178" s="5">
        <f t="shared" si="11"/>
        <v>8.145276065112148</v>
      </c>
      <c r="S178" s="5">
        <f t="shared" si="12"/>
        <v>8.414670021837592</v>
      </c>
    </row>
    <row r="179" spans="1:19" ht="12.75">
      <c r="A179" s="1">
        <v>33239</v>
      </c>
      <c r="B179" s="3">
        <v>5888</v>
      </c>
      <c r="C179" s="3">
        <v>7040.8</v>
      </c>
      <c r="D179" s="4">
        <v>7231.6</v>
      </c>
      <c r="E179" s="4">
        <v>82.238</v>
      </c>
      <c r="F179">
        <f ca="1">AVERAGE(OFFSET(Monthly!$B$3,3*(ROW()-33),0,3,1))</f>
        <v>6.426666666666667</v>
      </c>
      <c r="G179">
        <f t="shared" si="6"/>
        <v>-2.6738511748257405</v>
      </c>
      <c r="H179">
        <f t="shared" si="4"/>
        <v>4.252683628709368</v>
      </c>
      <c r="I179" s="5">
        <f t="shared" si="7"/>
        <v>6.945473964765507</v>
      </c>
      <c r="J179">
        <v>82.614</v>
      </c>
      <c r="K179">
        <f t="shared" si="5"/>
        <v>4.351685309545859</v>
      </c>
      <c r="M179" s="5">
        <f t="shared" si="8"/>
        <v>8.109325388419347</v>
      </c>
      <c r="O179">
        <f t="shared" si="9"/>
        <v>-0.5188072980988405</v>
      </c>
      <c r="P179">
        <f t="shared" si="10"/>
        <v>-1.6826587217526798</v>
      </c>
      <c r="R179" s="5">
        <f t="shared" si="11"/>
        <v>6.796533221270828</v>
      </c>
      <c r="S179" s="5">
        <f t="shared" si="12"/>
        <v>7.960384644924668</v>
      </c>
    </row>
    <row r="180" spans="1:19" ht="12.75">
      <c r="A180" s="1">
        <v>33329</v>
      </c>
      <c r="B180" s="3">
        <v>5964.3</v>
      </c>
      <c r="C180" s="3">
        <v>7086.5</v>
      </c>
      <c r="D180" s="4">
        <v>7279.3</v>
      </c>
      <c r="E180" s="4">
        <v>82.868</v>
      </c>
      <c r="F180">
        <f ca="1">AVERAGE(OFFSET(Monthly!$B$3,3*(ROW()-33),0,3,1))</f>
        <v>5.863333333333334</v>
      </c>
      <c r="G180">
        <f t="shared" si="6"/>
        <v>-2.6843138114540337</v>
      </c>
      <c r="H180">
        <f t="shared" si="4"/>
        <v>3.707405907323512</v>
      </c>
      <c r="I180" s="5">
        <f t="shared" si="7"/>
        <v>6.292099855651182</v>
      </c>
      <c r="J180">
        <v>83.072</v>
      </c>
      <c r="K180">
        <f t="shared" si="5"/>
        <v>3.8343786517786818</v>
      </c>
      <c r="M180" s="5">
        <f t="shared" si="8"/>
        <v>6.440602376905918</v>
      </c>
      <c r="O180">
        <f t="shared" si="9"/>
        <v>-0.42876652231784806</v>
      </c>
      <c r="P180">
        <f t="shared" si="10"/>
        <v>-0.577269043572584</v>
      </c>
      <c r="R180" s="5">
        <f t="shared" si="11"/>
        <v>5.7899445032034595</v>
      </c>
      <c r="S180" s="5">
        <f t="shared" si="12"/>
        <v>5.9384470244581955</v>
      </c>
    </row>
    <row r="181" spans="1:19" ht="12.75">
      <c r="A181" s="1">
        <v>33420</v>
      </c>
      <c r="B181" s="3">
        <v>6035.6</v>
      </c>
      <c r="C181" s="3">
        <v>7120.7</v>
      </c>
      <c r="D181" s="4">
        <v>7326.6</v>
      </c>
      <c r="E181" s="4">
        <v>83.648</v>
      </c>
      <c r="F181">
        <f ca="1">AVERAGE(OFFSET(Monthly!$B$3,3*(ROW()-33),0,3,1))</f>
        <v>5.6433333333333335</v>
      </c>
      <c r="G181">
        <f t="shared" si="6"/>
        <v>-2.8505525886832372</v>
      </c>
      <c r="H181">
        <f t="shared" si="4"/>
        <v>3.651111276345481</v>
      </c>
      <c r="I181" s="5">
        <f t="shared" si="7"/>
        <v>5.468951955258251</v>
      </c>
      <c r="J181">
        <v>83.66</v>
      </c>
      <c r="K181">
        <f t="shared" si="5"/>
        <v>3.292928589040822</v>
      </c>
      <c r="M181" s="5">
        <f t="shared" si="8"/>
        <v>5.659411071941006</v>
      </c>
      <c r="O181">
        <f t="shared" si="9"/>
        <v>0.1743813780750827</v>
      </c>
      <c r="P181">
        <f t="shared" si="10"/>
        <v>-0.016077738607672032</v>
      </c>
      <c r="R181" s="5">
        <f t="shared" si="11"/>
        <v>4.96365781182204</v>
      </c>
      <c r="S181" s="5">
        <f t="shared" si="12"/>
        <v>5.154116928504795</v>
      </c>
    </row>
    <row r="182" spans="1:19" ht="12.75">
      <c r="A182" s="1">
        <v>33512</v>
      </c>
      <c r="B182" s="3">
        <v>6095.8</v>
      </c>
      <c r="C182" s="3">
        <v>7154.1</v>
      </c>
      <c r="D182" s="4">
        <v>7373.5</v>
      </c>
      <c r="E182" s="4">
        <v>84.413</v>
      </c>
      <c r="F182">
        <f ca="1">AVERAGE(OFFSET(Monthly!$B$3,3*(ROW()-33),0,3,1))</f>
        <v>4.816666666666666</v>
      </c>
      <c r="G182">
        <f t="shared" si="6"/>
        <v>-3.020687277570913</v>
      </c>
      <c r="H182">
        <f t="shared" si="4"/>
        <v>3.7440109422392647</v>
      </c>
      <c r="I182" s="5">
        <f t="shared" si="7"/>
        <v>5.301390620176603</v>
      </c>
      <c r="J182">
        <v>84.328</v>
      </c>
      <c r="K182">
        <f t="shared" si="5"/>
        <v>2.801910022998419</v>
      </c>
      <c r="M182" s="5">
        <f t="shared" si="8"/>
        <v>4.764116589219615</v>
      </c>
      <c r="O182">
        <f t="shared" si="9"/>
        <v>-0.4847239535099366</v>
      </c>
      <c r="P182">
        <f t="shared" si="10"/>
        <v>0.052550077447051535</v>
      </c>
      <c r="R182" s="5">
        <f t="shared" si="11"/>
        <v>4.746224843571632</v>
      </c>
      <c r="S182" s="5">
        <f t="shared" si="12"/>
        <v>4.208950812614644</v>
      </c>
    </row>
    <row r="183" spans="1:19" ht="12.75">
      <c r="A183" s="1">
        <v>33604</v>
      </c>
      <c r="B183" s="3">
        <v>6196.1</v>
      </c>
      <c r="C183" s="3">
        <v>7228.2</v>
      </c>
      <c r="D183" s="4">
        <v>7420.2</v>
      </c>
      <c r="E183" s="4">
        <v>85.236</v>
      </c>
      <c r="F183">
        <f ca="1">AVERAGE(OFFSET(Monthly!$B$3,3*(ROW()-33),0,3,1))</f>
        <v>4.023333333333333</v>
      </c>
      <c r="G183">
        <f t="shared" si="6"/>
        <v>-2.6215968475204323</v>
      </c>
      <c r="H183">
        <f t="shared" si="4"/>
        <v>3.580639745867939</v>
      </c>
      <c r="I183" s="5">
        <f t="shared" si="7"/>
        <v>5.35567277457344</v>
      </c>
      <c r="J183">
        <v>84.982</v>
      </c>
      <c r="K183">
        <f t="shared" si="5"/>
        <v>2.826031166883236</v>
      </c>
      <c r="M183" s="5">
        <f t="shared" si="8"/>
        <v>3.942521395712172</v>
      </c>
      <c r="O183">
        <f t="shared" si="9"/>
        <v>-1.3323394412401068</v>
      </c>
      <c r="P183">
        <f t="shared" si="10"/>
        <v>0.08081193762116134</v>
      </c>
      <c r="R183" s="5">
        <f t="shared" si="11"/>
        <v>4.749466591302166</v>
      </c>
      <c r="S183" s="5">
        <f t="shared" si="12"/>
        <v>3.3363152124408977</v>
      </c>
    </row>
    <row r="184" spans="1:19" ht="12.75">
      <c r="A184" s="1">
        <v>33695</v>
      </c>
      <c r="B184" s="3">
        <v>6290.1</v>
      </c>
      <c r="C184" s="3">
        <v>7297.9</v>
      </c>
      <c r="D184" s="4">
        <v>7466.9</v>
      </c>
      <c r="E184" s="4">
        <v>85.837</v>
      </c>
      <c r="F184">
        <f ca="1">AVERAGE(OFFSET(Monthly!$B$3,3*(ROW()-33),0,3,1))</f>
        <v>3.7699999999999996</v>
      </c>
      <c r="G184">
        <f t="shared" si="6"/>
        <v>-2.289328416845091</v>
      </c>
      <c r="H184">
        <f aca="true" t="shared" si="13" ref="H184:H236">100*LN(E184/E180)</f>
        <v>3.520116858623401</v>
      </c>
      <c r="I184" s="5">
        <f t="shared" si="7"/>
        <v>5.310161195041692</v>
      </c>
      <c r="J184">
        <v>85.526</v>
      </c>
      <c r="K184">
        <f aca="true" t="shared" si="14" ref="K184:K236">100*LN(J184/J180)</f>
        <v>2.9112721641318324</v>
      </c>
      <c r="M184" s="5">
        <f t="shared" si="8"/>
        <v>4.178248326564638</v>
      </c>
      <c r="O184">
        <f t="shared" si="9"/>
        <v>-1.5401611950416925</v>
      </c>
      <c r="P184">
        <f t="shared" si="10"/>
        <v>-0.40824832656463883</v>
      </c>
      <c r="R184" s="5">
        <f t="shared" si="11"/>
        <v>4.823682140785563</v>
      </c>
      <c r="S184" s="5">
        <f t="shared" si="12"/>
        <v>3.691769272308508</v>
      </c>
    </row>
    <row r="185" spans="1:19" ht="12.75">
      <c r="A185" s="1">
        <v>33786</v>
      </c>
      <c r="B185" s="3">
        <v>6380.5</v>
      </c>
      <c r="C185" s="3">
        <v>7369.5</v>
      </c>
      <c r="D185" s="4">
        <v>7513.8</v>
      </c>
      <c r="E185" s="4">
        <v>86.433</v>
      </c>
      <c r="F185">
        <f ca="1">AVERAGE(OFFSET(Monthly!$B$3,3*(ROW()-33),0,3,1))</f>
        <v>3.2566666666666664</v>
      </c>
      <c r="G185">
        <f t="shared" si="6"/>
        <v>-1.9391468521229174</v>
      </c>
      <c r="H185">
        <f t="shared" si="13"/>
        <v>3.2752029330485994</v>
      </c>
      <c r="I185" s="5">
        <f t="shared" si="7"/>
        <v>5.385511079512556</v>
      </c>
      <c r="J185">
        <v>86.123</v>
      </c>
      <c r="K185">
        <f t="shared" si="14"/>
        <v>2.9015540989176247</v>
      </c>
      <c r="M185" s="5">
        <f t="shared" si="8"/>
        <v>4.472244037775203</v>
      </c>
      <c r="O185">
        <f t="shared" si="9"/>
        <v>-2.1288444128458894</v>
      </c>
      <c r="P185">
        <f t="shared" si="10"/>
        <v>-1.215577371108537</v>
      </c>
      <c r="R185" s="5">
        <f t="shared" si="11"/>
        <v>4.998712554459028</v>
      </c>
      <c r="S185" s="5">
        <f t="shared" si="12"/>
        <v>4.085445512721676</v>
      </c>
    </row>
    <row r="186" spans="1:19" ht="12.75">
      <c r="A186" s="1">
        <v>33878</v>
      </c>
      <c r="B186" s="3">
        <v>6484.3</v>
      </c>
      <c r="C186" s="3">
        <v>7450.7</v>
      </c>
      <c r="D186" s="4">
        <v>7560.9</v>
      </c>
      <c r="E186" s="4">
        <v>87.013</v>
      </c>
      <c r="F186">
        <f ca="1">AVERAGE(OFFSET(Monthly!$B$3,3*(ROW()-33),0,3,1))</f>
        <v>3.0366666666666666</v>
      </c>
      <c r="G186">
        <f t="shared" si="6"/>
        <v>-1.4682243015811085</v>
      </c>
      <c r="H186">
        <f t="shared" si="13"/>
        <v>3.0336114602325126</v>
      </c>
      <c r="I186" s="5">
        <f t="shared" si="7"/>
        <v>5.19323097351144</v>
      </c>
      <c r="J186">
        <v>86.667</v>
      </c>
      <c r="K186">
        <f t="shared" si="14"/>
        <v>2.7359231540979767</v>
      </c>
      <c r="M186" s="5">
        <f t="shared" si="8"/>
        <v>4.632757722314978</v>
      </c>
      <c r="O186">
        <f t="shared" si="9"/>
        <v>-2.1565643068447735</v>
      </c>
      <c r="P186">
        <f t="shared" si="10"/>
        <v>-1.5960910556483117</v>
      </c>
      <c r="R186" s="5">
        <f t="shared" si="11"/>
        <v>4.911486917874565</v>
      </c>
      <c r="S186" s="5">
        <f t="shared" si="12"/>
        <v>4.351013666678103</v>
      </c>
    </row>
    <row r="187" spans="1:19" ht="12.75">
      <c r="A187" s="1">
        <v>33970</v>
      </c>
      <c r="B187" s="3">
        <v>6542.7</v>
      </c>
      <c r="C187" s="3">
        <v>7459.7</v>
      </c>
      <c r="D187" s="4">
        <v>7608.8</v>
      </c>
      <c r="E187" s="4">
        <v>87.534</v>
      </c>
      <c r="F187">
        <f ca="1">AVERAGE(OFFSET(Monthly!$B$3,3*(ROW()-33),0,3,1))</f>
        <v>3.0399999999999996</v>
      </c>
      <c r="G187">
        <f t="shared" si="6"/>
        <v>-1.9790273256204785</v>
      </c>
      <c r="H187">
        <f t="shared" si="13"/>
        <v>2.6603409514140277</v>
      </c>
      <c r="I187" s="5">
        <f t="shared" si="7"/>
        <v>5.066305039558214</v>
      </c>
      <c r="J187">
        <v>87.116</v>
      </c>
      <c r="K187">
        <f t="shared" si="14"/>
        <v>2.4801094529239633</v>
      </c>
      <c r="M187" s="5">
        <f t="shared" si="8"/>
        <v>4.619772580356411</v>
      </c>
      <c r="O187">
        <f t="shared" si="9"/>
        <v>-2.0263050395582147</v>
      </c>
      <c r="P187">
        <f t="shared" si="10"/>
        <v>-1.5797725803564115</v>
      </c>
      <c r="R187" s="5">
        <f t="shared" si="11"/>
        <v>4.9258377490838825</v>
      </c>
      <c r="S187" s="5">
        <f t="shared" si="12"/>
        <v>4.4793052898820775</v>
      </c>
    </row>
    <row r="188" spans="1:19" ht="12.75">
      <c r="A188" s="1">
        <v>34060</v>
      </c>
      <c r="B188" s="3">
        <v>6612.1</v>
      </c>
      <c r="C188" s="3">
        <v>7497.5</v>
      </c>
      <c r="D188" s="4">
        <v>7657.5</v>
      </c>
      <c r="E188" s="4">
        <v>88.192</v>
      </c>
      <c r="F188">
        <f ca="1">AVERAGE(OFFSET(Monthly!$B$3,3*(ROW()-33),0,3,1))</f>
        <v>3</v>
      </c>
      <c r="G188">
        <f t="shared" si="6"/>
        <v>-2.1115928083766127</v>
      </c>
      <c r="H188">
        <f t="shared" si="13"/>
        <v>2.7066106981262417</v>
      </c>
      <c r="I188" s="5">
        <f t="shared" si="7"/>
        <v>4.250997764310802</v>
      </c>
      <c r="J188">
        <v>87.678</v>
      </c>
      <c r="K188">
        <f t="shared" si="14"/>
        <v>2.4850589437681783</v>
      </c>
      <c r="M188" s="5">
        <f t="shared" si="8"/>
        <v>3.9806505165757056</v>
      </c>
      <c r="O188">
        <f t="shared" si="9"/>
        <v>-1.2509977643108021</v>
      </c>
      <c r="P188">
        <f t="shared" si="10"/>
        <v>-0.9806505165757056</v>
      </c>
      <c r="R188" s="5">
        <f t="shared" si="11"/>
        <v>3.9572895666246586</v>
      </c>
      <c r="S188" s="5">
        <f t="shared" si="12"/>
        <v>3.686942318889562</v>
      </c>
    </row>
    <row r="189" spans="1:19" ht="12.75">
      <c r="A189" s="1">
        <v>34151</v>
      </c>
      <c r="B189" s="3">
        <v>6674.6</v>
      </c>
      <c r="C189" s="3">
        <v>7536</v>
      </c>
      <c r="D189" s="4">
        <v>7707</v>
      </c>
      <c r="E189" s="4">
        <v>88.595</v>
      </c>
      <c r="F189">
        <f ca="1">AVERAGE(OFFSET(Monthly!$B$3,3*(ROW()-33),0,3,1))</f>
        <v>3.06</v>
      </c>
      <c r="G189">
        <f t="shared" si="6"/>
        <v>-2.2437469521794293</v>
      </c>
      <c r="H189">
        <f t="shared" si="13"/>
        <v>2.4705875277789944</v>
      </c>
      <c r="I189" s="5">
        <f t="shared" si="7"/>
        <v>4.254119643001056</v>
      </c>
      <c r="J189">
        <v>87.979</v>
      </c>
      <c r="K189">
        <f t="shared" si="14"/>
        <v>2.1321642633153703</v>
      </c>
      <c r="M189" s="5">
        <f t="shared" si="8"/>
        <v>3.9217920114639613</v>
      </c>
      <c r="O189">
        <f t="shared" si="9"/>
        <v>-1.194119643001056</v>
      </c>
      <c r="P189">
        <f t="shared" si="10"/>
        <v>-0.8617920114639612</v>
      </c>
      <c r="R189" s="5">
        <f t="shared" si="11"/>
        <v>3.920641800488072</v>
      </c>
      <c r="S189" s="5">
        <f t="shared" si="12"/>
        <v>3.588314168950977</v>
      </c>
    </row>
    <row r="190" spans="1:19" ht="12.75">
      <c r="A190" s="1">
        <v>34243</v>
      </c>
      <c r="B190" s="3">
        <v>6800.2</v>
      </c>
      <c r="C190" s="3">
        <v>7637.4</v>
      </c>
      <c r="D190" s="4">
        <v>7757.5</v>
      </c>
      <c r="E190" s="4">
        <v>89.008</v>
      </c>
      <c r="F190">
        <f ca="1">AVERAGE(OFFSET(Monthly!$B$3,3*(ROW()-33),0,3,1))</f>
        <v>2.9899999999999998</v>
      </c>
      <c r="G190">
        <f t="shared" si="6"/>
        <v>-1.5602886218091476</v>
      </c>
      <c r="H190">
        <f t="shared" si="13"/>
        <v>2.2668720553843484</v>
      </c>
      <c r="I190" s="5">
        <f t="shared" si="7"/>
        <v>3.8340078155787767</v>
      </c>
      <c r="J190">
        <v>88.443</v>
      </c>
      <c r="K190">
        <f t="shared" si="14"/>
        <v>2.0285088222641385</v>
      </c>
      <c r="M190" s="5">
        <f t="shared" si="8"/>
        <v>3.326372918883341</v>
      </c>
      <c r="O190">
        <f t="shared" si="9"/>
        <v>-0.8440078155787769</v>
      </c>
      <c r="P190">
        <f t="shared" si="10"/>
        <v>-0.3363729188833413</v>
      </c>
      <c r="R190" s="5">
        <f t="shared" si="11"/>
        <v>3.460883729924948</v>
      </c>
      <c r="S190" s="5">
        <f t="shared" si="12"/>
        <v>2.9532488332295115</v>
      </c>
    </row>
    <row r="191" spans="1:19" ht="12.75">
      <c r="A191" s="1">
        <v>34335</v>
      </c>
      <c r="B191" s="3">
        <v>6911</v>
      </c>
      <c r="C191" s="3">
        <v>7715.1</v>
      </c>
      <c r="D191" s="4">
        <v>7809.2</v>
      </c>
      <c r="E191" s="4">
        <v>89.46</v>
      </c>
      <c r="F191">
        <f ca="1">AVERAGE(OFFSET(Monthly!$B$3,3*(ROW()-33),0,3,1))</f>
        <v>3.2133333333333334</v>
      </c>
      <c r="G191">
        <f t="shared" si="6"/>
        <v>-1.2123078332589143</v>
      </c>
      <c r="H191">
        <f t="shared" si="13"/>
        <v>2.176430868688854</v>
      </c>
      <c r="I191" s="5">
        <f t="shared" si="7"/>
        <v>3.870163772171949</v>
      </c>
      <c r="J191">
        <v>88.794</v>
      </c>
      <c r="K191">
        <f t="shared" si="14"/>
        <v>1.907851625940345</v>
      </c>
      <c r="M191" s="5">
        <f t="shared" si="8"/>
        <v>3.512618922491634</v>
      </c>
      <c r="O191">
        <f t="shared" si="9"/>
        <v>-0.6568304388386155</v>
      </c>
      <c r="P191">
        <f t="shared" si="10"/>
        <v>-0.2992855891583006</v>
      </c>
      <c r="R191" s="5">
        <f t="shared" si="11"/>
        <v>3.7020771856292045</v>
      </c>
      <c r="S191" s="5">
        <f t="shared" si="12"/>
        <v>3.344532335948889</v>
      </c>
    </row>
    <row r="192" spans="1:19" ht="12.75">
      <c r="A192" s="1">
        <v>34425</v>
      </c>
      <c r="B192" s="3">
        <v>7030.6</v>
      </c>
      <c r="C192" s="3">
        <v>7815.7</v>
      </c>
      <c r="D192" s="4">
        <v>7861.9</v>
      </c>
      <c r="E192" s="4">
        <v>90.063</v>
      </c>
      <c r="F192">
        <f ca="1">AVERAGE(OFFSET(Monthly!$B$3,3*(ROW()-33),0,3,1))</f>
        <v>3.94</v>
      </c>
      <c r="G192">
        <f t="shared" si="6"/>
        <v>-0.5893776309617453</v>
      </c>
      <c r="H192">
        <f t="shared" si="13"/>
        <v>2.099316949339992</v>
      </c>
      <c r="I192" s="5">
        <f t="shared" si="7"/>
        <v>3.908492386403824</v>
      </c>
      <c r="J192">
        <v>89.278</v>
      </c>
      <c r="K192">
        <f t="shared" si="14"/>
        <v>1.8084084227823065</v>
      </c>
      <c r="M192" s="5">
        <f t="shared" si="8"/>
        <v>3.5056235222810606</v>
      </c>
      <c r="O192">
        <f t="shared" si="9"/>
        <v>0.03150761359617604</v>
      </c>
      <c r="P192">
        <f t="shared" si="10"/>
        <v>0.4343764777189394</v>
      </c>
      <c r="R192" s="5">
        <f t="shared" si="11"/>
        <v>3.8448000364261494</v>
      </c>
      <c r="S192" s="5">
        <f t="shared" si="12"/>
        <v>3.441931172303386</v>
      </c>
    </row>
    <row r="193" spans="1:19" ht="12.75">
      <c r="A193" s="1">
        <v>34516</v>
      </c>
      <c r="B193" s="3">
        <v>7115.1</v>
      </c>
      <c r="C193" s="3">
        <v>7859.5</v>
      </c>
      <c r="D193" s="4">
        <v>7916.4</v>
      </c>
      <c r="E193" s="4">
        <v>90.77</v>
      </c>
      <c r="F193">
        <f ca="1">AVERAGE(OFFSET(Monthly!$B$3,3*(ROW()-33),0,3,1))</f>
        <v>4.486666666666667</v>
      </c>
      <c r="G193">
        <f t="shared" si="6"/>
        <v>-0.7213565848532866</v>
      </c>
      <c r="H193">
        <f t="shared" si="13"/>
        <v>2.425341192850328</v>
      </c>
      <c r="I193" s="5">
        <f t="shared" si="7"/>
        <v>4.104286608529115</v>
      </c>
      <c r="J193">
        <v>90.07</v>
      </c>
      <c r="K193">
        <f t="shared" si="14"/>
        <v>2.3488996159269115</v>
      </c>
      <c r="M193" s="5">
        <f t="shared" si="8"/>
        <v>3.667923818692587</v>
      </c>
      <c r="O193">
        <f t="shared" si="9"/>
        <v>0.38238005813755205</v>
      </c>
      <c r="P193">
        <f t="shared" si="10"/>
        <v>0.8187428479740801</v>
      </c>
      <c r="R193" s="5">
        <f t="shared" si="11"/>
        <v>4.227473319240591</v>
      </c>
      <c r="S193" s="5">
        <f t="shared" si="12"/>
        <v>3.7911105294040635</v>
      </c>
    </row>
    <row r="194" spans="1:19" ht="12.75">
      <c r="A194" s="1">
        <v>34608</v>
      </c>
      <c r="B194" s="3">
        <v>7232.2</v>
      </c>
      <c r="C194" s="3">
        <v>7951.6</v>
      </c>
      <c r="D194" s="4">
        <v>7972.2</v>
      </c>
      <c r="E194" s="4">
        <v>91.196</v>
      </c>
      <c r="F194">
        <f ca="1">AVERAGE(OFFSET(Monthly!$B$3,3*(ROW()-33),0,3,1))</f>
        <v>5.166666666666667</v>
      </c>
      <c r="G194">
        <f t="shared" si="6"/>
        <v>-0.25873235649509124</v>
      </c>
      <c r="H194">
        <f t="shared" si="13"/>
        <v>2.428478313636295</v>
      </c>
      <c r="I194" s="5">
        <f t="shared" si="7"/>
        <v>4.527333496848849</v>
      </c>
      <c r="J194">
        <v>90.472</v>
      </c>
      <c r="K194">
        <f t="shared" si="14"/>
        <v>2.268213385251663</v>
      </c>
      <c r="M194" s="5">
        <f t="shared" si="8"/>
        <v>4.412671131463724</v>
      </c>
      <c r="O194">
        <f t="shared" si="9"/>
        <v>0.6393331698178182</v>
      </c>
      <c r="P194">
        <f t="shared" si="10"/>
        <v>0.753995535202943</v>
      </c>
      <c r="R194" s="5">
        <f t="shared" si="11"/>
        <v>4.610926521392862</v>
      </c>
      <c r="S194" s="5">
        <f t="shared" si="12"/>
        <v>4.496264156007738</v>
      </c>
    </row>
    <row r="195" spans="1:19" ht="12.75">
      <c r="A195" s="1">
        <v>34700</v>
      </c>
      <c r="B195" s="3">
        <v>7298.3</v>
      </c>
      <c r="C195" s="3">
        <v>7973.7</v>
      </c>
      <c r="D195" s="4">
        <v>8029</v>
      </c>
      <c r="E195" s="4">
        <v>91.667</v>
      </c>
      <c r="F195">
        <f ca="1">AVERAGE(OFFSET(Monthly!$B$3,3*(ROW()-33),0,3,1))</f>
        <v>5.81</v>
      </c>
      <c r="G195">
        <f t="shared" si="6"/>
        <v>-0.6911361223504395</v>
      </c>
      <c r="H195">
        <f t="shared" si="13"/>
        <v>2.437084735078441</v>
      </c>
      <c r="I195" s="5">
        <f t="shared" si="7"/>
        <v>4.763351292206897</v>
      </c>
      <c r="J195">
        <v>90.909</v>
      </c>
      <c r="K195">
        <f t="shared" si="14"/>
        <v>2.353992603550074</v>
      </c>
      <c r="M195" s="5">
        <f t="shared" si="8"/>
        <v>4.5229538996299485</v>
      </c>
      <c r="O195">
        <f t="shared" si="9"/>
        <v>1.0466487077931026</v>
      </c>
      <c r="P195">
        <f t="shared" si="10"/>
        <v>1.287046100370051</v>
      </c>
      <c r="R195" s="5">
        <f t="shared" si="11"/>
        <v>4.985731585258369</v>
      </c>
      <c r="S195" s="5">
        <f t="shared" si="12"/>
        <v>4.745334192681421</v>
      </c>
    </row>
    <row r="196" spans="1:19" ht="12.75">
      <c r="A196" s="1">
        <v>34790</v>
      </c>
      <c r="B196" s="3">
        <v>7337.7</v>
      </c>
      <c r="C196" s="3">
        <v>7988</v>
      </c>
      <c r="D196" s="4">
        <v>8086.9</v>
      </c>
      <c r="E196" s="4">
        <v>92.181</v>
      </c>
      <c r="F196">
        <f ca="1">AVERAGE(OFFSET(Monthly!$B$3,3*(ROW()-33),0,3,1))</f>
        <v>6.02</v>
      </c>
      <c r="G196">
        <f t="shared" si="6"/>
        <v>-1.2305052958746039</v>
      </c>
      <c r="H196">
        <f t="shared" si="13"/>
        <v>2.3244610129184875</v>
      </c>
      <c r="I196" s="5">
        <f t="shared" si="7"/>
        <v>4.560059041442441</v>
      </c>
      <c r="J196">
        <v>91.412</v>
      </c>
      <c r="K196">
        <f t="shared" si="14"/>
        <v>2.3621663922244727</v>
      </c>
      <c r="M196" s="5">
        <f t="shared" si="8"/>
        <v>4.435420844149891</v>
      </c>
      <c r="O196">
        <f t="shared" si="9"/>
        <v>1.4599409585575582</v>
      </c>
      <c r="P196">
        <f t="shared" si="10"/>
        <v>1.5845791558501086</v>
      </c>
      <c r="R196" s="5">
        <f t="shared" si="11"/>
        <v>4.65271820473731</v>
      </c>
      <c r="S196" s="5">
        <f t="shared" si="12"/>
        <v>4.528080007444759</v>
      </c>
    </row>
    <row r="197" spans="1:19" ht="12.75">
      <c r="A197" s="1">
        <v>34881</v>
      </c>
      <c r="B197" s="3">
        <v>7432.1</v>
      </c>
      <c r="C197" s="3">
        <v>8053.1</v>
      </c>
      <c r="D197" s="4">
        <v>8145.9</v>
      </c>
      <c r="E197" s="4">
        <v>92.635</v>
      </c>
      <c r="F197">
        <f ca="1">AVERAGE(OFFSET(Monthly!$B$3,3*(ROW()-33),0,3,1))</f>
        <v>5.796666666666667</v>
      </c>
      <c r="G197">
        <f t="shared" si="6"/>
        <v>-1.145762271837687</v>
      </c>
      <c r="H197">
        <f t="shared" si="13"/>
        <v>2.033820546344033</v>
      </c>
      <c r="I197" s="5">
        <f t="shared" si="7"/>
        <v>4.1214388714404295</v>
      </c>
      <c r="J197">
        <v>91.801</v>
      </c>
      <c r="K197">
        <f t="shared" si="14"/>
        <v>1.9036045017649823</v>
      </c>
      <c r="M197" s="5">
        <f t="shared" si="8"/>
        <v>4.177996940399407</v>
      </c>
      <c r="O197">
        <f t="shared" si="9"/>
        <v>1.6752277952262373</v>
      </c>
      <c r="P197">
        <f t="shared" si="10"/>
        <v>1.6186697262672602</v>
      </c>
      <c r="R197" s="5">
        <f t="shared" si="11"/>
        <v>4.052287282678048</v>
      </c>
      <c r="S197" s="5">
        <f t="shared" si="12"/>
        <v>4.108845351637026</v>
      </c>
    </row>
    <row r="198" spans="1:19" ht="12.75">
      <c r="A198" s="1">
        <v>34973</v>
      </c>
      <c r="B198" s="3">
        <v>7522.5</v>
      </c>
      <c r="C198" s="3">
        <v>8112</v>
      </c>
      <c r="D198" s="4">
        <v>8206.1</v>
      </c>
      <c r="E198" s="4">
        <v>93.071</v>
      </c>
      <c r="F198">
        <f ca="1">AVERAGE(OFFSET(Monthly!$B$3,3*(ROW()-33),0,3,1))</f>
        <v>5.719999999999999</v>
      </c>
      <c r="G198">
        <f t="shared" si="6"/>
        <v>-1.1533333302131574</v>
      </c>
      <c r="H198">
        <f t="shared" si="13"/>
        <v>2.0351606271433944</v>
      </c>
      <c r="I198" s="5">
        <f t="shared" si="7"/>
        <v>3.7278496835972064</v>
      </c>
      <c r="J198">
        <v>92.185</v>
      </c>
      <c r="K198">
        <f t="shared" si="14"/>
        <v>1.8757016953328278</v>
      </c>
      <c r="M198" s="5">
        <f t="shared" si="8"/>
        <v>3.53252561672863</v>
      </c>
      <c r="O198">
        <f t="shared" si="9"/>
        <v>1.9921503164027925</v>
      </c>
      <c r="P198">
        <f t="shared" si="10"/>
        <v>2.187474383271369</v>
      </c>
      <c r="R198" s="5">
        <f t="shared" si="11"/>
        <v>3.6841210020458997</v>
      </c>
      <c r="S198" s="5">
        <f t="shared" si="12"/>
        <v>3.488796935177324</v>
      </c>
    </row>
    <row r="199" spans="1:19" ht="12.75">
      <c r="A199" s="1">
        <v>35065</v>
      </c>
      <c r="B199" s="3">
        <v>7624.1</v>
      </c>
      <c r="C199" s="3">
        <v>8169.2</v>
      </c>
      <c r="D199" s="4">
        <v>8267.8</v>
      </c>
      <c r="E199" s="4">
        <v>93.509</v>
      </c>
      <c r="F199">
        <f ca="1">AVERAGE(OFFSET(Monthly!$B$3,3*(ROW()-33),0,3,1))</f>
        <v>5.363333333333333</v>
      </c>
      <c r="G199">
        <f t="shared" si="6"/>
        <v>-1.1997467019250654</v>
      </c>
      <c r="H199">
        <f t="shared" si="13"/>
        <v>1.9895242991269553</v>
      </c>
      <c r="I199" s="5">
        <f t="shared" si="7"/>
        <v>3.726074275608513</v>
      </c>
      <c r="J199">
        <v>92.758</v>
      </c>
      <c r="K199">
        <f t="shared" si="14"/>
        <v>2.013494495394207</v>
      </c>
      <c r="M199" s="5">
        <f t="shared" si="8"/>
        <v>3.486885877892663</v>
      </c>
      <c r="O199">
        <f t="shared" si="9"/>
        <v>1.6372590577248203</v>
      </c>
      <c r="P199">
        <f t="shared" si="10"/>
        <v>1.8764474554406703</v>
      </c>
      <c r="R199" s="5">
        <f t="shared" si="11"/>
        <v>3.6800742765445653</v>
      </c>
      <c r="S199" s="5">
        <f t="shared" si="12"/>
        <v>3.4408858788287153</v>
      </c>
    </row>
    <row r="200" spans="1:19" ht="12.75">
      <c r="A200" s="1">
        <v>35156</v>
      </c>
      <c r="B200" s="3">
        <v>7776.6</v>
      </c>
      <c r="C200" s="3">
        <v>8303.1</v>
      </c>
      <c r="D200" s="4">
        <v>8330.9</v>
      </c>
      <c r="E200" s="4">
        <v>93.91</v>
      </c>
      <c r="F200">
        <f ca="1">AVERAGE(OFFSET(Monthly!$B$3,3*(ROW()-33),0,3,1))</f>
        <v>5.243333333333333</v>
      </c>
      <c r="G200">
        <f t="shared" si="6"/>
        <v>-0.33425545128469586</v>
      </c>
      <c r="H200">
        <f t="shared" si="13"/>
        <v>1.8582841242798933</v>
      </c>
      <c r="I200" s="5">
        <f t="shared" si="7"/>
        <v>3.6344130977279003</v>
      </c>
      <c r="J200">
        <v>93.352</v>
      </c>
      <c r="K200">
        <f t="shared" si="14"/>
        <v>2.100053363316826</v>
      </c>
      <c r="M200" s="5">
        <f t="shared" si="8"/>
        <v>3.670368392128778</v>
      </c>
      <c r="O200">
        <f t="shared" si="9"/>
        <v>1.6089202356054328</v>
      </c>
      <c r="P200">
        <f t="shared" si="10"/>
        <v>1.572964941204555</v>
      </c>
      <c r="R200" s="5">
        <f t="shared" si="11"/>
        <v>3.5744890871503805</v>
      </c>
      <c r="S200" s="5">
        <f t="shared" si="12"/>
        <v>3.6104443815512584</v>
      </c>
    </row>
    <row r="201" spans="1:19" ht="12.75">
      <c r="A201" s="1">
        <v>35247</v>
      </c>
      <c r="B201" s="3">
        <v>7866.2</v>
      </c>
      <c r="C201" s="3">
        <v>8372.7</v>
      </c>
      <c r="D201" s="4">
        <v>8395.8</v>
      </c>
      <c r="E201" s="4">
        <v>94.292</v>
      </c>
      <c r="F201">
        <f ca="1">AVERAGE(OFFSET(Monthly!$B$3,3*(ROW()-33),0,3,1))</f>
        <v>5.3066666666666675</v>
      </c>
      <c r="G201">
        <f t="shared" si="6"/>
        <v>-0.2755167678990212</v>
      </c>
      <c r="H201">
        <f t="shared" si="13"/>
        <v>1.7729310407725043</v>
      </c>
      <c r="I201" s="5">
        <f t="shared" si="7"/>
        <v>3.870298460777492</v>
      </c>
      <c r="J201">
        <v>93.725</v>
      </c>
      <c r="K201">
        <f t="shared" si="14"/>
        <v>2.0741771808674527</v>
      </c>
      <c r="M201" s="5">
        <f t="shared" si="8"/>
        <v>4.232952319332891</v>
      </c>
      <c r="O201">
        <f t="shared" si="9"/>
        <v>1.4363682058891754</v>
      </c>
      <c r="P201">
        <f t="shared" si="10"/>
        <v>1.0737143473337767</v>
      </c>
      <c r="R201" s="5">
        <f t="shared" si="11"/>
        <v>4.070021825392083</v>
      </c>
      <c r="S201" s="5">
        <f t="shared" si="12"/>
        <v>4.4326756839474815</v>
      </c>
    </row>
    <row r="202" spans="1:19" ht="12.75">
      <c r="A202" s="1">
        <v>35339</v>
      </c>
      <c r="B202" s="3">
        <v>8000.4</v>
      </c>
      <c r="C202" s="3">
        <v>8470.6</v>
      </c>
      <c r="D202" s="4">
        <v>8462.3</v>
      </c>
      <c r="E202" s="4">
        <v>94.785</v>
      </c>
      <c r="F202">
        <f ca="1">AVERAGE(OFFSET(Monthly!$B$3,3*(ROW()-33),0,3,1))</f>
        <v>5.28</v>
      </c>
      <c r="G202">
        <f t="shared" si="6"/>
        <v>0.09803401265865452</v>
      </c>
      <c r="H202">
        <f t="shared" si="13"/>
        <v>1.8248526152793911</v>
      </c>
      <c r="I202" s="5">
        <f t="shared" si="7"/>
        <v>3.7716381772092458</v>
      </c>
      <c r="J202">
        <v>94.352</v>
      </c>
      <c r="K202">
        <f t="shared" si="14"/>
        <v>2.323504173579424</v>
      </c>
      <c r="M202" s="5">
        <f t="shared" si="8"/>
        <v>4.223507387351669</v>
      </c>
      <c r="O202">
        <f t="shared" si="9"/>
        <v>1.5083618227907545</v>
      </c>
      <c r="P202">
        <f t="shared" si="10"/>
        <v>1.0564926126483316</v>
      </c>
      <c r="R202" s="5">
        <f t="shared" si="11"/>
        <v>3.9889831468395394</v>
      </c>
      <c r="S202" s="5">
        <f t="shared" si="12"/>
        <v>4.440852356981962</v>
      </c>
    </row>
    <row r="203" spans="1:19" ht="12.75">
      <c r="A203" s="1">
        <v>35431</v>
      </c>
      <c r="B203" s="3">
        <v>8113.8</v>
      </c>
      <c r="C203" s="3">
        <v>8536.1</v>
      </c>
      <c r="D203" s="4">
        <v>8530.6</v>
      </c>
      <c r="E203" s="4">
        <v>95.147</v>
      </c>
      <c r="F203">
        <f ca="1">AVERAGE(OFFSET(Monthly!$B$3,3*(ROW()-33),0,3,1))</f>
        <v>5.276666666666667</v>
      </c>
      <c r="G203">
        <f t="shared" si="6"/>
        <v>0.06445300134649234</v>
      </c>
      <c r="H203">
        <f t="shared" si="13"/>
        <v>1.7365375733870985</v>
      </c>
      <c r="I203" s="5">
        <f t="shared" si="7"/>
        <v>4.036295929248414</v>
      </c>
      <c r="J203">
        <v>94.781</v>
      </c>
      <c r="K203">
        <f t="shared" si="14"/>
        <v>2.1575016095678077</v>
      </c>
      <c r="M203" s="5">
        <f t="shared" si="8"/>
        <v>4.784273266698463</v>
      </c>
      <c r="O203">
        <f t="shared" si="9"/>
        <v>1.240370737418253</v>
      </c>
      <c r="P203">
        <f t="shared" si="10"/>
        <v>0.4923933999682042</v>
      </c>
      <c r="R203" s="5">
        <f t="shared" si="11"/>
        <v>4.36570613304601</v>
      </c>
      <c r="S203" s="5">
        <f t="shared" si="12"/>
        <v>5.11368347049606</v>
      </c>
    </row>
    <row r="204" spans="1:19" ht="12.75">
      <c r="A204" s="1">
        <v>35521</v>
      </c>
      <c r="B204" s="3">
        <v>8250.4</v>
      </c>
      <c r="C204" s="3">
        <v>8665.8</v>
      </c>
      <c r="D204" s="4">
        <v>8600.5</v>
      </c>
      <c r="E204" s="4">
        <v>95.577</v>
      </c>
      <c r="F204">
        <f ca="1">AVERAGE(OFFSET(Monthly!$B$3,3*(ROW()-33),0,3,1))</f>
        <v>5.523333333333333</v>
      </c>
      <c r="G204">
        <f t="shared" si="6"/>
        <v>0.7563903248730295</v>
      </c>
      <c r="H204">
        <f t="shared" si="13"/>
        <v>1.7595328521374847</v>
      </c>
      <c r="I204" s="5">
        <f t="shared" si="7"/>
        <v>3.887032860753894</v>
      </c>
      <c r="J204">
        <v>94.961</v>
      </c>
      <c r="K204">
        <f t="shared" si="14"/>
        <v>1.7088986491947733</v>
      </c>
      <c r="M204" s="5">
        <f t="shared" si="8"/>
        <v>4.518478915024957</v>
      </c>
      <c r="O204">
        <f t="shared" si="9"/>
        <v>1.6363004725794394</v>
      </c>
      <c r="P204">
        <f t="shared" si="10"/>
        <v>1.0048544183083763</v>
      </c>
      <c r="R204" s="5">
        <f t="shared" si="11"/>
        <v>4.206368761157842</v>
      </c>
      <c r="S204" s="5">
        <f t="shared" si="12"/>
        <v>4.837814815428905</v>
      </c>
    </row>
    <row r="205" spans="1:19" ht="12.75">
      <c r="A205" s="1">
        <v>35612</v>
      </c>
      <c r="B205" s="3">
        <v>8381.9</v>
      </c>
      <c r="C205" s="3">
        <v>8773.7</v>
      </c>
      <c r="D205" s="4">
        <v>8672.2</v>
      </c>
      <c r="E205" s="4">
        <v>95.778</v>
      </c>
      <c r="F205">
        <f ca="1">AVERAGE(OFFSET(Monthly!$B$3,3*(ROW()-33),0,3,1))</f>
        <v>5.533333333333332</v>
      </c>
      <c r="G205">
        <f t="shared" si="6"/>
        <v>1.1636103066783392</v>
      </c>
      <c r="H205">
        <f t="shared" si="13"/>
        <v>1.563666310069586</v>
      </c>
      <c r="I205" s="5">
        <f t="shared" si="7"/>
        <v>4.267494440642742</v>
      </c>
      <c r="J205">
        <v>95.218</v>
      </c>
      <c r="K205">
        <f t="shared" si="14"/>
        <v>1.5804036933051835</v>
      </c>
      <c r="M205" s="5">
        <f t="shared" si="8"/>
        <v>4.191543136228675</v>
      </c>
      <c r="O205">
        <f t="shared" si="9"/>
        <v>1.2658388926905904</v>
      </c>
      <c r="P205">
        <f t="shared" si="10"/>
        <v>1.3417901971046575</v>
      </c>
      <c r="R205" s="5">
        <f t="shared" si="11"/>
        <v>4.794411538104651</v>
      </c>
      <c r="S205" s="5">
        <f t="shared" si="12"/>
        <v>4.718460233690584</v>
      </c>
    </row>
    <row r="206" spans="1:19" ht="12.75">
      <c r="A206" s="1">
        <v>35704</v>
      </c>
      <c r="B206" s="3">
        <v>8471.2</v>
      </c>
      <c r="C206" s="3">
        <v>8838.4</v>
      </c>
      <c r="D206" s="4">
        <v>8745.5</v>
      </c>
      <c r="E206" s="4">
        <v>96.072</v>
      </c>
      <c r="F206">
        <f ca="1">AVERAGE(OFFSET(Monthly!$B$3,3*(ROW()-33),0,3,1))</f>
        <v>5.506666666666667</v>
      </c>
      <c r="G206">
        <f t="shared" si="6"/>
        <v>1.056658242780045</v>
      </c>
      <c r="H206">
        <f t="shared" si="13"/>
        <v>1.3486741464853906</v>
      </c>
      <c r="I206" s="5">
        <f t="shared" si="7"/>
        <v>4.177304618443548</v>
      </c>
      <c r="J206">
        <v>95.536</v>
      </c>
      <c r="K206">
        <f t="shared" si="14"/>
        <v>1.2470670546488214</v>
      </c>
      <c r="M206" s="5">
        <f t="shared" si="8"/>
        <v>4.202410693296945</v>
      </c>
      <c r="O206">
        <f t="shared" si="9"/>
        <v>1.3293620482231185</v>
      </c>
      <c r="P206">
        <f t="shared" si="10"/>
        <v>1.304255973369722</v>
      </c>
      <c r="R206" s="5">
        <f t="shared" si="11"/>
        <v>4.82638771044705</v>
      </c>
      <c r="S206" s="5">
        <f t="shared" si="12"/>
        <v>4.8514937853004465</v>
      </c>
    </row>
    <row r="207" spans="1:19" ht="12.75">
      <c r="A207" s="1">
        <v>35796</v>
      </c>
      <c r="B207" s="3">
        <v>8586.7</v>
      </c>
      <c r="C207" s="3">
        <v>8936.2</v>
      </c>
      <c r="D207" s="4">
        <v>8820.5</v>
      </c>
      <c r="E207" s="4">
        <v>96.413</v>
      </c>
      <c r="F207">
        <f ca="1">AVERAGE(OFFSET(Monthly!$B$3,3*(ROW()-33),0,3,1))</f>
        <v>5.5200000000000005</v>
      </c>
      <c r="G207">
        <f t="shared" si="6"/>
        <v>1.303188514080974</v>
      </c>
      <c r="H207">
        <f t="shared" si="13"/>
        <v>1.3217983215569873</v>
      </c>
      <c r="I207" s="5">
        <f t="shared" si="7"/>
        <v>3.8013403411181086</v>
      </c>
      <c r="J207">
        <v>95.61</v>
      </c>
      <c r="K207">
        <f t="shared" si="14"/>
        <v>0.8708449864467906</v>
      </c>
      <c r="M207" s="5">
        <f t="shared" si="8"/>
        <v>3.6489297033632546</v>
      </c>
      <c r="O207">
        <f t="shared" si="9"/>
        <v>1.7186596588818919</v>
      </c>
      <c r="P207">
        <f t="shared" si="10"/>
        <v>1.8710702966367458</v>
      </c>
      <c r="R207" s="5">
        <f t="shared" si="11"/>
        <v>4.418337813952122</v>
      </c>
      <c r="S207" s="5">
        <f t="shared" si="12"/>
        <v>4.265927176197268</v>
      </c>
    </row>
    <row r="208" spans="1:19" ht="12.75">
      <c r="A208" s="1">
        <v>35886</v>
      </c>
      <c r="B208" s="3">
        <v>8657.9</v>
      </c>
      <c r="C208" s="3">
        <v>8995.3</v>
      </c>
      <c r="D208" s="4">
        <v>8897.2</v>
      </c>
      <c r="E208" s="4">
        <v>96.685</v>
      </c>
      <c r="F208">
        <f ca="1">AVERAGE(OFFSET(Monthly!$B$3,3*(ROW()-33),0,3,1))</f>
        <v>5.5</v>
      </c>
      <c r="G208">
        <f t="shared" si="6"/>
        <v>1.0965598211042904</v>
      </c>
      <c r="H208">
        <f t="shared" si="13"/>
        <v>1.1526066164658264</v>
      </c>
      <c r="I208" s="5">
        <f t="shared" si="7"/>
        <v>3.8842917393759677</v>
      </c>
      <c r="J208">
        <v>95.771</v>
      </c>
      <c r="K208">
        <f t="shared" si="14"/>
        <v>0.8493644166459317</v>
      </c>
      <c r="M208" s="5">
        <f t="shared" si="8"/>
        <v>3.207861736710673</v>
      </c>
      <c r="O208">
        <f t="shared" si="9"/>
        <v>1.6157082606240323</v>
      </c>
      <c r="P208">
        <f t="shared" si="10"/>
        <v>2.292138263289327</v>
      </c>
      <c r="R208" s="5">
        <f t="shared" si="11"/>
        <v>4.57524829360026</v>
      </c>
      <c r="S208" s="5">
        <f t="shared" si="12"/>
        <v>3.898818290934965</v>
      </c>
    </row>
    <row r="209" spans="1:19" ht="12.75">
      <c r="A209" s="1">
        <v>35977</v>
      </c>
      <c r="B209" s="3">
        <v>8789.5</v>
      </c>
      <c r="C209" s="3">
        <v>9098.9</v>
      </c>
      <c r="D209" s="4">
        <v>8975.4</v>
      </c>
      <c r="E209" s="4">
        <v>97.036</v>
      </c>
      <c r="F209">
        <f ca="1">AVERAGE(OFFSET(Monthly!$B$3,3*(ROW()-33),0,3,1))</f>
        <v>5.533333333333334</v>
      </c>
      <c r="G209">
        <f t="shared" si="6"/>
        <v>1.3666025469122256</v>
      </c>
      <c r="H209">
        <f t="shared" si="13"/>
        <v>1.304903016040916</v>
      </c>
      <c r="I209" s="5">
        <f t="shared" si="7"/>
        <v>3.527189835250885</v>
      </c>
      <c r="J209">
        <v>96.088</v>
      </c>
      <c r="K209">
        <f t="shared" si="14"/>
        <v>0.9095438697161444</v>
      </c>
      <c r="M209" s="5">
        <f t="shared" si="8"/>
        <v>3.072326535521043</v>
      </c>
      <c r="O209">
        <f t="shared" si="9"/>
        <v>2.0061434980824493</v>
      </c>
      <c r="P209">
        <f t="shared" si="10"/>
        <v>2.461006797812291</v>
      </c>
      <c r="R209" s="5">
        <f t="shared" si="11"/>
        <v>4.156157781582172</v>
      </c>
      <c r="S209" s="5">
        <f t="shared" si="12"/>
        <v>3.7012944818523295</v>
      </c>
    </row>
    <row r="210" spans="1:19" ht="12.75">
      <c r="A210" s="1">
        <v>36069</v>
      </c>
      <c r="B210" s="3">
        <v>8953.8</v>
      </c>
      <c r="C210" s="3">
        <v>9237.1</v>
      </c>
      <c r="D210" s="4">
        <v>9055.5</v>
      </c>
      <c r="E210" s="4">
        <v>97.448</v>
      </c>
      <c r="F210">
        <f ca="1">AVERAGE(OFFSET(Monthly!$B$3,3*(ROW()-33),0,3,1))</f>
        <v>4.86</v>
      </c>
      <c r="G210">
        <f t="shared" si="6"/>
        <v>1.985567565518459</v>
      </c>
      <c r="H210">
        <f t="shared" si="13"/>
        <v>1.4220992039275488</v>
      </c>
      <c r="I210" s="5">
        <f t="shared" si="7"/>
        <v>3.890655797517487</v>
      </c>
      <c r="J210">
        <v>96.443</v>
      </c>
      <c r="K210">
        <f t="shared" si="14"/>
        <v>0.9449020448813014</v>
      </c>
      <c r="M210" s="5">
        <f t="shared" si="8"/>
        <v>3.2976170780303296</v>
      </c>
      <c r="O210">
        <f t="shared" si="9"/>
        <v>0.9693442024825134</v>
      </c>
      <c r="P210">
        <f t="shared" si="10"/>
        <v>1.5623829219696708</v>
      </c>
      <c r="R210" s="5">
        <f t="shared" si="11"/>
        <v>4.600636561591155</v>
      </c>
      <c r="S210" s="5">
        <f t="shared" si="12"/>
        <v>4.007597842103997</v>
      </c>
    </row>
    <row r="211" spans="1:19" ht="12.75">
      <c r="A211" s="1">
        <v>36161</v>
      </c>
      <c r="B211" s="3">
        <v>9066.6</v>
      </c>
      <c r="C211" s="3">
        <v>9315.5</v>
      </c>
      <c r="D211" s="4">
        <v>9137.4</v>
      </c>
      <c r="E211" s="4">
        <v>97.746</v>
      </c>
      <c r="F211">
        <f ca="1">AVERAGE(OFFSET(Monthly!$B$3,3*(ROW()-33),0,3,1))</f>
        <v>4.733333333333333</v>
      </c>
      <c r="G211">
        <f t="shared" si="6"/>
        <v>1.9303798374708303</v>
      </c>
      <c r="H211">
        <f t="shared" si="13"/>
        <v>1.3731230015890459</v>
      </c>
      <c r="I211" s="5">
        <f t="shared" si="7"/>
        <v>4.375932588650553</v>
      </c>
      <c r="J211">
        <v>96.687</v>
      </c>
      <c r="K211">
        <f t="shared" si="14"/>
        <v>1.120153992326997</v>
      </c>
      <c r="M211" s="5">
        <f t="shared" si="8"/>
        <v>3.6601368500811815</v>
      </c>
      <c r="O211">
        <f t="shared" si="9"/>
        <v>0.3574007446827805</v>
      </c>
      <c r="P211">
        <f t="shared" si="10"/>
        <v>1.073196483252152</v>
      </c>
      <c r="R211" s="5">
        <f t="shared" si="11"/>
        <v>5.271602858306091</v>
      </c>
      <c r="S211" s="5">
        <f t="shared" si="12"/>
        <v>4.555807119736719</v>
      </c>
    </row>
    <row r="212" spans="1:19" ht="12.75">
      <c r="A212" s="1">
        <v>36251</v>
      </c>
      <c r="B212" s="3">
        <v>9174.1</v>
      </c>
      <c r="C212" s="3">
        <v>9392.6</v>
      </c>
      <c r="D212" s="4">
        <v>9221.1</v>
      </c>
      <c r="E212" s="4">
        <v>98.161</v>
      </c>
      <c r="F212">
        <f ca="1">AVERAGE(OFFSET(Monthly!$B$3,3*(ROW()-33),0,3,1))</f>
        <v>4.746666666666667</v>
      </c>
      <c r="G212">
        <f t="shared" si="6"/>
        <v>1.8427808893006155</v>
      </c>
      <c r="H212">
        <f t="shared" si="13"/>
        <v>1.515071629727192</v>
      </c>
      <c r="I212" s="5">
        <f t="shared" si="7"/>
        <v>4.274874421118984</v>
      </c>
      <c r="J212">
        <v>97.319</v>
      </c>
      <c r="K212">
        <f t="shared" si="14"/>
        <v>1.6034317320127363</v>
      </c>
      <c r="M212" s="5">
        <f t="shared" si="8"/>
        <v>3.8954209072259105</v>
      </c>
      <c r="O212">
        <f t="shared" si="9"/>
        <v>0.4717922455476833</v>
      </c>
      <c r="P212">
        <f t="shared" si="10"/>
        <v>0.8512457594407565</v>
      </c>
      <c r="R212" s="5">
        <f t="shared" si="11"/>
        <v>5.153988372360233</v>
      </c>
      <c r="S212" s="5">
        <f t="shared" si="12"/>
        <v>4.77453485846716</v>
      </c>
    </row>
    <row r="213" spans="1:19" ht="12.75">
      <c r="A213" s="1">
        <v>36342</v>
      </c>
      <c r="B213" s="3">
        <v>9313.5</v>
      </c>
      <c r="C213" s="3">
        <v>9502.2</v>
      </c>
      <c r="D213" s="4">
        <v>9306.9</v>
      </c>
      <c r="E213" s="4">
        <v>98.507</v>
      </c>
      <c r="F213">
        <f ca="1">AVERAGE(OFFSET(Monthly!$B$3,3*(ROW()-33),0,3,1))</f>
        <v>5.093333333333334</v>
      </c>
      <c r="G213">
        <f t="shared" si="6"/>
        <v>2.0767290198586577</v>
      </c>
      <c r="H213">
        <f t="shared" si="13"/>
        <v>1.5045567972017149</v>
      </c>
      <c r="I213" s="5">
        <f t="shared" si="7"/>
        <v>4.443997889241096</v>
      </c>
      <c r="J213">
        <v>97.855</v>
      </c>
      <c r="K213">
        <f t="shared" si="14"/>
        <v>1.8222352904743289</v>
      </c>
      <c r="M213" s="5">
        <f t="shared" si="8"/>
        <v>4.576538042669412</v>
      </c>
      <c r="O213">
        <f t="shared" si="9"/>
        <v>0.6493354440922374</v>
      </c>
      <c r="P213">
        <f t="shared" si="10"/>
        <v>0.5167952906639215</v>
      </c>
      <c r="R213" s="5">
        <f t="shared" si="11"/>
        <v>5.2968321560312805</v>
      </c>
      <c r="S213" s="5">
        <f t="shared" si="12"/>
        <v>5.4293723094595965</v>
      </c>
    </row>
    <row r="214" spans="1:19" ht="12.75">
      <c r="A214" s="1">
        <v>36434</v>
      </c>
      <c r="B214" s="3">
        <v>9519.5</v>
      </c>
      <c r="C214" s="3">
        <v>9671.1</v>
      </c>
      <c r="D214" s="4">
        <v>9394</v>
      </c>
      <c r="E214" s="4">
        <v>98.959</v>
      </c>
      <c r="F214">
        <f ca="1">AVERAGE(OFFSET(Monthly!$B$3,3*(ROW()-33),0,3,1))</f>
        <v>5.3066666666666675</v>
      </c>
      <c r="G214">
        <f t="shared" si="6"/>
        <v>2.907086926889105</v>
      </c>
      <c r="H214">
        <f t="shared" si="13"/>
        <v>1.5386720542551073</v>
      </c>
      <c r="I214" s="5">
        <f t="shared" si="7"/>
        <v>4.545199705731902</v>
      </c>
      <c r="J214">
        <v>98.438</v>
      </c>
      <c r="K214">
        <f t="shared" si="14"/>
        <v>2.0474748118682085</v>
      </c>
      <c r="M214" s="5">
        <f t="shared" si="8"/>
        <v>5.021717445640823</v>
      </c>
      <c r="O214">
        <f t="shared" si="9"/>
        <v>0.761466960934766</v>
      </c>
      <c r="P214">
        <f t="shared" si="10"/>
        <v>0.28494922102584486</v>
      </c>
      <c r="R214" s="5">
        <f t="shared" si="11"/>
        <v>5.468218411689499</v>
      </c>
      <c r="S214" s="5">
        <f t="shared" si="12"/>
        <v>5.94473615159842</v>
      </c>
    </row>
    <row r="215" spans="1:19" ht="12.75">
      <c r="A215" s="1">
        <v>36526</v>
      </c>
      <c r="B215" s="3">
        <v>9629.4</v>
      </c>
      <c r="C215" s="3">
        <v>9695.6</v>
      </c>
      <c r="D215" s="4">
        <v>9481.9</v>
      </c>
      <c r="E215" s="4">
        <v>99.558</v>
      </c>
      <c r="F215">
        <f ca="1">AVERAGE(OFFSET(Monthly!$B$3,3*(ROW()-33),0,3,1))</f>
        <v>5.676666666666667</v>
      </c>
      <c r="G215">
        <f t="shared" si="6"/>
        <v>2.2287456224506665</v>
      </c>
      <c r="H215">
        <f t="shared" si="13"/>
        <v>1.8368111596618424</v>
      </c>
      <c r="I215" s="5">
        <f t="shared" si="7"/>
        <v>5.011551544827213</v>
      </c>
      <c r="J215">
        <v>99.296</v>
      </c>
      <c r="K215">
        <f t="shared" si="14"/>
        <v>2.6626331245345147</v>
      </c>
      <c r="M215" s="5">
        <f t="shared" si="8"/>
        <v>5.774755681246865</v>
      </c>
      <c r="O215">
        <f t="shared" si="9"/>
        <v>0.6651151218394533</v>
      </c>
      <c r="P215">
        <f t="shared" si="10"/>
        <v>-0.09808901458019825</v>
      </c>
      <c r="R215" s="5">
        <f t="shared" si="11"/>
        <v>6.183677622893946</v>
      </c>
      <c r="S215" s="5">
        <f t="shared" si="12"/>
        <v>6.946881759313596</v>
      </c>
    </row>
    <row r="216" spans="1:19" ht="12.75">
      <c r="A216" s="1">
        <v>36617</v>
      </c>
      <c r="B216" s="3">
        <v>9822.8</v>
      </c>
      <c r="C216" s="3">
        <v>9847.9</v>
      </c>
      <c r="D216" s="4">
        <v>9570.4</v>
      </c>
      <c r="E216" s="4">
        <v>99.872</v>
      </c>
      <c r="F216">
        <f ca="1">AVERAGE(OFFSET(Monthly!$B$3,3*(ROW()-33),0,3,1))</f>
        <v>6.273333333333333</v>
      </c>
      <c r="G216">
        <f t="shared" si="6"/>
        <v>2.8583232609979263</v>
      </c>
      <c r="H216">
        <f t="shared" si="13"/>
        <v>1.7280378288541873</v>
      </c>
      <c r="I216" s="5">
        <f t="shared" si="7"/>
        <v>5.119589550718096</v>
      </c>
      <c r="J216">
        <v>99.777</v>
      </c>
      <c r="K216">
        <f t="shared" si="14"/>
        <v>2.4943453353034903</v>
      </c>
      <c r="M216" s="5">
        <f t="shared" si="8"/>
        <v>6.358322498027105</v>
      </c>
      <c r="O216">
        <f t="shared" si="9"/>
        <v>1.153743782615237</v>
      </c>
      <c r="P216">
        <f t="shared" si="10"/>
        <v>-0.08498916469377171</v>
      </c>
      <c r="R216" s="5">
        <f t="shared" si="11"/>
        <v>6.088213237453297</v>
      </c>
      <c r="S216" s="5">
        <f t="shared" si="12"/>
        <v>7.326946184762305</v>
      </c>
    </row>
    <row r="217" spans="1:19" ht="12.75">
      <c r="A217" s="1">
        <v>36708</v>
      </c>
      <c r="B217" s="3">
        <v>9862.1</v>
      </c>
      <c r="C217" s="3">
        <v>9836.6</v>
      </c>
      <c r="D217" s="4">
        <v>9658.6</v>
      </c>
      <c r="E217" s="4">
        <v>100.098</v>
      </c>
      <c r="F217">
        <f ca="1">AVERAGE(OFFSET(Monthly!$B$3,3*(ROW()-33),0,3,1))</f>
        <v>6.52</v>
      </c>
      <c r="G217">
        <f t="shared" si="6"/>
        <v>1.826141271498173</v>
      </c>
      <c r="H217">
        <f t="shared" si="13"/>
        <v>1.602209445876851</v>
      </c>
      <c r="I217" s="5">
        <f t="shared" si="7"/>
        <v>5.271218373780244</v>
      </c>
      <c r="J217">
        <v>100.239</v>
      </c>
      <c r="K217">
        <f t="shared" si="14"/>
        <v>2.407054332365719</v>
      </c>
      <c r="M217" s="5">
        <f t="shared" si="8"/>
        <v>6.420679633454199</v>
      </c>
      <c r="O217">
        <f t="shared" si="9"/>
        <v>1.2487816262197553</v>
      </c>
      <c r="P217">
        <f t="shared" si="10"/>
        <v>0.09932036654580045</v>
      </c>
      <c r="R217" s="5">
        <f t="shared" si="11"/>
        <v>6.428715352079622</v>
      </c>
      <c r="S217" s="5">
        <f t="shared" si="12"/>
        <v>7.578176611753577</v>
      </c>
    </row>
    <row r="218" spans="1:19" ht="12.75">
      <c r="A218" s="1">
        <v>36800</v>
      </c>
      <c r="B218" s="3">
        <v>9953.6</v>
      </c>
      <c r="C218" s="3">
        <v>9887.7</v>
      </c>
      <c r="D218" s="4">
        <v>9746.7</v>
      </c>
      <c r="E218" s="4">
        <v>100.472</v>
      </c>
      <c r="F218">
        <f ca="1">AVERAGE(OFFSET(Monthly!$B$3,3*(ROW()-33),0,3,1))</f>
        <v>6.473333333333334</v>
      </c>
      <c r="G218">
        <f t="shared" si="6"/>
        <v>1.4362794268988202</v>
      </c>
      <c r="H218">
        <f t="shared" si="13"/>
        <v>1.5173458775616673</v>
      </c>
      <c r="I218" s="5">
        <f t="shared" si="7"/>
        <v>4.566384804564363</v>
      </c>
      <c r="J218">
        <v>100.687</v>
      </c>
      <c r="K218">
        <f t="shared" si="14"/>
        <v>2.2589786693017175</v>
      </c>
      <c r="M218" s="5">
        <f t="shared" si="8"/>
        <v>5.773652134297665</v>
      </c>
      <c r="O218">
        <f t="shared" si="9"/>
        <v>1.9069485287689707</v>
      </c>
      <c r="P218">
        <f t="shared" si="10"/>
        <v>0.6996811990356688</v>
      </c>
      <c r="R218" s="5">
        <f t="shared" si="11"/>
        <v>5.4142271860138145</v>
      </c>
      <c r="S218" s="5">
        <f t="shared" si="12"/>
        <v>6.621494515747116</v>
      </c>
    </row>
    <row r="219" spans="1:19" ht="12.75">
      <c r="A219" s="1">
        <v>36892</v>
      </c>
      <c r="B219" s="3">
        <v>10021.5</v>
      </c>
      <c r="C219" s="3">
        <v>9875.6</v>
      </c>
      <c r="D219" s="4">
        <v>9834.7</v>
      </c>
      <c r="E219" s="4">
        <v>101.172</v>
      </c>
      <c r="F219">
        <f ca="1">AVERAGE(OFFSET(Monthly!$B$3,3*(ROW()-33),0,3,1))</f>
        <v>5.593333333333334</v>
      </c>
      <c r="G219">
        <f t="shared" si="6"/>
        <v>0.4150120363810726</v>
      </c>
      <c r="H219">
        <f t="shared" si="13"/>
        <v>1.608164981983319</v>
      </c>
      <c r="I219" s="5">
        <f t="shared" si="7"/>
        <v>4.24415852979191</v>
      </c>
      <c r="J219">
        <v>101.502</v>
      </c>
      <c r="K219">
        <f t="shared" si="14"/>
        <v>2.1973214455239907</v>
      </c>
      <c r="M219" s="5">
        <f t="shared" si="8"/>
        <v>5.356607717401986</v>
      </c>
      <c r="O219">
        <f t="shared" si="9"/>
        <v>1.3491748035414233</v>
      </c>
      <c r="P219">
        <f t="shared" si="10"/>
        <v>0.23672561593134755</v>
      </c>
      <c r="R219" s="5">
        <f t="shared" si="11"/>
        <v>4.9750423578615575</v>
      </c>
      <c r="S219" s="5">
        <f t="shared" si="12"/>
        <v>6.087491545471632</v>
      </c>
    </row>
    <row r="220" spans="1:19" ht="12.75">
      <c r="A220" s="1">
        <v>36982</v>
      </c>
      <c r="B220" s="3">
        <v>10128.9</v>
      </c>
      <c r="C220" s="3">
        <v>9905.9</v>
      </c>
      <c r="D220" s="4">
        <v>9922.4</v>
      </c>
      <c r="E220" s="4">
        <v>101.688</v>
      </c>
      <c r="F220">
        <f ca="1">AVERAGE(OFFSET(Monthly!$B$3,3*(ROW()-33),0,3,1))</f>
        <v>4.326666666666667</v>
      </c>
      <c r="G220">
        <f t="shared" si="6"/>
        <v>-0.1664288295875256</v>
      </c>
      <c r="H220">
        <f t="shared" si="13"/>
        <v>1.8019935903998943</v>
      </c>
      <c r="I220" s="5">
        <f t="shared" si="7"/>
        <v>3.8697534911655147</v>
      </c>
      <c r="J220">
        <v>102.146</v>
      </c>
      <c r="K220">
        <f t="shared" si="14"/>
        <v>2.3465466560724915</v>
      </c>
      <c r="M220" s="5">
        <f t="shared" si="8"/>
        <v>4.753488186476522</v>
      </c>
      <c r="O220">
        <f t="shared" si="9"/>
        <v>0.4569131755011524</v>
      </c>
      <c r="P220">
        <f t="shared" si="10"/>
        <v>-0.42682151980985505</v>
      </c>
      <c r="R220" s="5">
        <f t="shared" si="11"/>
        <v>4.294257102079836</v>
      </c>
      <c r="S220" s="5">
        <f t="shared" si="12"/>
        <v>5.177991797390844</v>
      </c>
    </row>
    <row r="221" spans="1:19" ht="12.75">
      <c r="A221" s="1">
        <v>37073</v>
      </c>
      <c r="B221" s="3">
        <v>10135.1</v>
      </c>
      <c r="C221" s="3">
        <v>9871.1</v>
      </c>
      <c r="D221" s="4">
        <v>10010.1</v>
      </c>
      <c r="E221" s="4">
        <v>102.052</v>
      </c>
      <c r="F221">
        <f ca="1">AVERAGE(OFFSET(Monthly!$B$3,3*(ROW()-33),0,3,1))</f>
        <v>3.4966666666666666</v>
      </c>
      <c r="G221">
        <f t="shared" si="6"/>
        <v>-1.3983287216936118</v>
      </c>
      <c r="H221">
        <f t="shared" si="13"/>
        <v>1.933278119837815</v>
      </c>
      <c r="I221" s="5">
        <f t="shared" si="7"/>
        <v>3.869775970806079</v>
      </c>
      <c r="J221">
        <v>102.291</v>
      </c>
      <c r="K221">
        <f t="shared" si="14"/>
        <v>2.026435806723893</v>
      </c>
      <c r="M221" s="5">
        <f t="shared" si="8"/>
        <v>4.686605569314974</v>
      </c>
      <c r="O221">
        <f t="shared" si="9"/>
        <v>-0.37310930413941223</v>
      </c>
      <c r="P221">
        <f t="shared" si="10"/>
        <v>-1.1899389026483074</v>
      </c>
      <c r="R221" s="5">
        <f t="shared" si="11"/>
        <v>4.119847321929821</v>
      </c>
      <c r="S221" s="5">
        <f t="shared" si="12"/>
        <v>4.936676920438717</v>
      </c>
    </row>
    <row r="222" spans="1:19" ht="12.75">
      <c r="A222" s="1">
        <v>37165</v>
      </c>
      <c r="B222" s="3">
        <v>10226.3</v>
      </c>
      <c r="C222" s="3">
        <v>9910</v>
      </c>
      <c r="D222" s="4">
        <v>10097.4</v>
      </c>
      <c r="E222" s="4">
        <v>102.706</v>
      </c>
      <c r="F222">
        <f ca="1">AVERAGE(OFFSET(Monthly!$B$3,3*(ROW()-33),0,3,1))</f>
        <v>2.1333333333333333</v>
      </c>
      <c r="G222">
        <f t="shared" si="6"/>
        <v>-1.8733616623048923</v>
      </c>
      <c r="H222">
        <f t="shared" si="13"/>
        <v>2.1991456102222053</v>
      </c>
      <c r="I222" s="5">
        <f t="shared" si="7"/>
        <v>3.450752818909917</v>
      </c>
      <c r="J222">
        <v>102.437</v>
      </c>
      <c r="K222">
        <f t="shared" si="14"/>
        <v>1.7231280401972249</v>
      </c>
      <c r="M222" s="5">
        <f t="shared" si="8"/>
        <v>3.590489349239033</v>
      </c>
      <c r="O222">
        <f t="shared" si="9"/>
        <v>-1.3174194855765835</v>
      </c>
      <c r="P222">
        <f t="shared" si="10"/>
        <v>-1.4571560159056998</v>
      </c>
      <c r="R222" s="5">
        <f t="shared" si="11"/>
        <v>3.331254202401833</v>
      </c>
      <c r="S222" s="5">
        <f t="shared" si="12"/>
        <v>3.4709907327309493</v>
      </c>
    </row>
    <row r="223" spans="1:19" ht="12.75">
      <c r="A223" s="1">
        <v>37257</v>
      </c>
      <c r="B223" s="3">
        <v>10333.3</v>
      </c>
      <c r="C223" s="3">
        <v>9977.3</v>
      </c>
      <c r="D223" s="4">
        <v>10184.1</v>
      </c>
      <c r="E223" s="4">
        <v>103.031</v>
      </c>
      <c r="F223">
        <f ca="1">AVERAGE(OFFSET(Monthly!$B$3,3*(ROW()-33),0,3,1))</f>
        <v>1.7333333333333332</v>
      </c>
      <c r="G223">
        <f t="shared" si="6"/>
        <v>-2.0515167892958845</v>
      </c>
      <c r="H223">
        <f t="shared" si="13"/>
        <v>1.8207875092235635</v>
      </c>
      <c r="I223" s="5">
        <f t="shared" si="7"/>
        <v>3.612037584180862</v>
      </c>
      <c r="J223">
        <v>102.673</v>
      </c>
      <c r="K223">
        <f t="shared" si="14"/>
        <v>1.1470677993297758</v>
      </c>
      <c r="M223" s="5">
        <f t="shared" si="8"/>
        <v>2.8980112291433913</v>
      </c>
      <c r="O223">
        <f t="shared" si="9"/>
        <v>-1.8787042508475287</v>
      </c>
      <c r="P223">
        <f t="shared" si="10"/>
        <v>-1.164677895810058</v>
      </c>
      <c r="R223" s="5">
        <f t="shared" si="11"/>
        <v>3.350029085489394</v>
      </c>
      <c r="S223" s="5">
        <f t="shared" si="12"/>
        <v>2.6360027304519233</v>
      </c>
    </row>
    <row r="224" spans="1:19" ht="12.75">
      <c r="A224" s="1">
        <v>37347</v>
      </c>
      <c r="B224" s="3">
        <v>10426.6</v>
      </c>
      <c r="C224" s="3">
        <v>10031.6</v>
      </c>
      <c r="D224" s="4">
        <v>10269.6</v>
      </c>
      <c r="E224" s="4">
        <v>103.504</v>
      </c>
      <c r="F224">
        <f ca="1">AVERAGE(OFFSET(Monthly!$B$3,3*(ROW()-33),0,3,1))</f>
        <v>1.75</v>
      </c>
      <c r="G224">
        <f t="shared" si="6"/>
        <v>-2.34479641012339</v>
      </c>
      <c r="H224">
        <f t="shared" si="13"/>
        <v>1.770095730926175</v>
      </c>
      <c r="I224" s="5">
        <f t="shared" si="7"/>
        <v>2.955422869187403</v>
      </c>
      <c r="J224">
        <v>103.385</v>
      </c>
      <c r="K224">
        <f t="shared" si="14"/>
        <v>1.2056721456632877</v>
      </c>
      <c r="M224" s="5">
        <f t="shared" si="8"/>
        <v>1.9448433043467213</v>
      </c>
      <c r="O224">
        <f t="shared" si="9"/>
        <v>-1.205422869187403</v>
      </c>
      <c r="P224">
        <f t="shared" si="10"/>
        <v>-0.19484330434672126</v>
      </c>
      <c r="R224" s="5">
        <f t="shared" si="11"/>
        <v>2.6399678323986375</v>
      </c>
      <c r="S224" s="5">
        <f t="shared" si="12"/>
        <v>1.6293882675579558</v>
      </c>
    </row>
    <row r="225" spans="1:19" ht="12.75">
      <c r="A225" s="1">
        <v>37438</v>
      </c>
      <c r="B225" s="3">
        <v>10527.4</v>
      </c>
      <c r="C225" s="3">
        <v>10090.7</v>
      </c>
      <c r="D225" s="4">
        <v>10353.9</v>
      </c>
      <c r="E225" s="4">
        <v>103.984</v>
      </c>
      <c r="F225">
        <f ca="1">AVERAGE(OFFSET(Monthly!$B$3,3*(ROW()-33),0,3,1))</f>
        <v>1.74</v>
      </c>
      <c r="G225">
        <f t="shared" si="6"/>
        <v>-2.5749052751355364</v>
      </c>
      <c r="H225">
        <f t="shared" si="13"/>
        <v>1.8754553852023241</v>
      </c>
      <c r="I225" s="5">
        <f t="shared" si="7"/>
        <v>2.732745391327567</v>
      </c>
      <c r="J225">
        <v>103.841</v>
      </c>
      <c r="K225">
        <f t="shared" si="14"/>
        <v>1.5039190561889266</v>
      </c>
      <c r="M225" s="5">
        <f t="shared" si="8"/>
        <v>1.8861100134332367</v>
      </c>
      <c r="O225">
        <f t="shared" si="9"/>
        <v>-0.9927453913275672</v>
      </c>
      <c r="P225">
        <f t="shared" si="10"/>
        <v>-0.1461100134332367</v>
      </c>
      <c r="R225" s="5">
        <f t="shared" si="11"/>
        <v>2.32930646829055</v>
      </c>
      <c r="S225" s="5">
        <f t="shared" si="12"/>
        <v>1.4826710903962192</v>
      </c>
    </row>
    <row r="226" spans="1:19" ht="12.75">
      <c r="A226" s="1">
        <v>37530</v>
      </c>
      <c r="B226" s="3">
        <v>10591.1</v>
      </c>
      <c r="C226" s="3">
        <v>10095.8</v>
      </c>
      <c r="D226" s="4">
        <v>10436.5</v>
      </c>
      <c r="E226" s="4">
        <v>104.3</v>
      </c>
      <c r="F226">
        <f ca="1">AVERAGE(OFFSET(Monthly!$B$3,3*(ROW()-33),0,3,1))</f>
        <v>1.4433333333333334</v>
      </c>
      <c r="G226">
        <f aca="true" t="shared" si="15" ref="G226:G236">100*LN(C226/D226)</f>
        <v>-3.318978142685749</v>
      </c>
      <c r="H226">
        <f t="shared" si="13"/>
        <v>1.5400824188679005</v>
      </c>
      <c r="I226" s="5">
        <f t="shared" si="7"/>
        <v>2.775730440235718</v>
      </c>
      <c r="J226">
        <v>104.268</v>
      </c>
      <c r="K226">
        <f t="shared" si="14"/>
        <v>1.7716532177948399</v>
      </c>
      <c r="M226" s="5">
        <f t="shared" si="8"/>
        <v>2.2184259467156218</v>
      </c>
      <c r="O226">
        <f t="shared" si="9"/>
        <v>-1.3323971069023846</v>
      </c>
      <c r="P226">
        <f t="shared" si="10"/>
        <v>-0.7750926133822884</v>
      </c>
      <c r="R226" s="5">
        <f t="shared" si="11"/>
        <v>2.303258857695057</v>
      </c>
      <c r="S226" s="5">
        <f t="shared" si="12"/>
        <v>1.7459543641749606</v>
      </c>
    </row>
    <row r="227" spans="1:19" ht="12.75">
      <c r="A227" s="1">
        <v>37622</v>
      </c>
      <c r="B227" s="3">
        <v>10717</v>
      </c>
      <c r="C227" s="3">
        <v>10138.6</v>
      </c>
      <c r="D227" s="4">
        <v>10518.2</v>
      </c>
      <c r="E227" s="4">
        <v>104.591</v>
      </c>
      <c r="F227">
        <f ca="1">AVERAGE(OFFSET(Monthly!$B$3,3*(ROW()-33),0,3,1))</f>
        <v>1.25</v>
      </c>
      <c r="G227">
        <f t="shared" si="15"/>
        <v>-3.6757168438477454</v>
      </c>
      <c r="H227">
        <f t="shared" si="13"/>
        <v>1.502759204320766</v>
      </c>
      <c r="I227" s="5">
        <f t="shared" si="7"/>
        <v>1.9006345569589764</v>
      </c>
      <c r="J227">
        <v>105.051</v>
      </c>
      <c r="K227">
        <f t="shared" si="14"/>
        <v>2.289676580772904</v>
      </c>
      <c r="M227" s="5">
        <f t="shared" si="8"/>
        <v>2.2479907553493854</v>
      </c>
      <c r="O227">
        <f t="shared" si="9"/>
        <v>-0.6506345569589764</v>
      </c>
      <c r="P227">
        <f t="shared" si="10"/>
        <v>-0.9979907553493854</v>
      </c>
      <c r="R227" s="5">
        <f t="shared" si="11"/>
        <v>1.2049411141532516</v>
      </c>
      <c r="S227" s="5">
        <f t="shared" si="12"/>
        <v>1.5522973125436605</v>
      </c>
    </row>
    <row r="228" spans="1:19" ht="12.75">
      <c r="A228" s="1">
        <v>37712</v>
      </c>
      <c r="B228" s="3">
        <v>10844.6</v>
      </c>
      <c r="C228" s="3">
        <v>10230.4</v>
      </c>
      <c r="D228" s="4">
        <v>10599.4</v>
      </c>
      <c r="E228" s="4">
        <v>104.859</v>
      </c>
      <c r="F228">
        <f ca="1">AVERAGE(OFFSET(Monthly!$B$3,3*(ROW()-33),0,3,1))</f>
        <v>1.2466666666666668</v>
      </c>
      <c r="G228">
        <f t="shared" si="15"/>
        <v>-3.5433715858997252</v>
      </c>
      <c r="H228">
        <f t="shared" si="13"/>
        <v>1.3006331272393838</v>
      </c>
      <c r="I228" s="5">
        <f t="shared" si="7"/>
        <v>1.6662803845572762</v>
      </c>
      <c r="J228">
        <v>105.22</v>
      </c>
      <c r="K228">
        <f t="shared" si="14"/>
        <v>1.75935124499278</v>
      </c>
      <c r="M228" s="5">
        <f t="shared" si="8"/>
        <v>2.8466564492354833</v>
      </c>
      <c r="O228">
        <f t="shared" si="9"/>
        <v>-0.4196137178906094</v>
      </c>
      <c r="P228">
        <f t="shared" si="10"/>
        <v>-1.5999897825688165</v>
      </c>
      <c r="R228" s="5">
        <f t="shared" si="11"/>
        <v>0.8635653314029526</v>
      </c>
      <c r="S228" s="5">
        <f t="shared" si="12"/>
        <v>2.043941396081159</v>
      </c>
    </row>
    <row r="229" spans="1:19" ht="12.75">
      <c r="A229" s="1">
        <v>37803</v>
      </c>
      <c r="B229" s="3">
        <v>11087.4</v>
      </c>
      <c r="C229" s="3">
        <v>10410.9</v>
      </c>
      <c r="D229" s="4">
        <v>10680.6</v>
      </c>
      <c r="E229" s="4">
        <v>105.259</v>
      </c>
      <c r="F229">
        <f ca="1">AVERAGE(OFFSET(Monthly!$B$3,3*(ROW()-33),0,3,1))</f>
        <v>1.0166666666666666</v>
      </c>
      <c r="G229">
        <f t="shared" si="15"/>
        <v>-2.5575677508062418</v>
      </c>
      <c r="H229">
        <f t="shared" si="13"/>
        <v>1.2186938443503426</v>
      </c>
      <c r="I229" s="5">
        <f aca="true" t="shared" si="16" ref="I229:I236">I$162*G228+1.5*(H228-I$161)+I$160+I$161</f>
        <v>1.4292638979092134</v>
      </c>
      <c r="J229">
        <v>105.734</v>
      </c>
      <c r="K229">
        <f t="shared" si="14"/>
        <v>1.8065623133227338</v>
      </c>
      <c r="M229" s="5">
        <f aca="true" t="shared" si="17" ref="M229:M236">M$162*G228+1.5*(K228-M$161)+M$160+M$161</f>
        <v>2.1173410745393073</v>
      </c>
      <c r="O229">
        <f aca="true" t="shared" si="18" ref="O229:O236">F229-I229</f>
        <v>-0.41259723124254677</v>
      </c>
      <c r="P229">
        <f aca="true" t="shared" si="19" ref="P229:P236">F229-M229</f>
        <v>-1.1006744078726407</v>
      </c>
      <c r="R229" s="5">
        <f aca="true" t="shared" si="20" ref="R229:R235">R$162*G228+1.5*(H228-R$161)+R$160+R$161</f>
        <v>0.6662524221392951</v>
      </c>
      <c r="S229" s="5">
        <f aca="true" t="shared" si="21" ref="S229:S235">S$162*G228+1.5*(K228-S$161)+S$160+S$161</f>
        <v>1.3543295987693895</v>
      </c>
    </row>
    <row r="230" spans="1:19" ht="12.75">
      <c r="A230" s="1">
        <v>37895</v>
      </c>
      <c r="B230" s="3">
        <v>11236</v>
      </c>
      <c r="C230" s="3">
        <v>10502.6</v>
      </c>
      <c r="D230" s="4">
        <v>10762.5</v>
      </c>
      <c r="E230" s="4">
        <v>105.62</v>
      </c>
      <c r="F230">
        <f ca="1">AVERAGE(OFFSET(Monthly!$B$3,3*(ROW()-33),0,3,1))</f>
        <v>0.9966666666666666</v>
      </c>
      <c r="G230">
        <f t="shared" si="15"/>
        <v>-2.4445024195288796</v>
      </c>
      <c r="H230">
        <f t="shared" si="13"/>
        <v>1.2576385272060395</v>
      </c>
      <c r="I230" s="5">
        <f t="shared" si="16"/>
        <v>1.799256891122393</v>
      </c>
      <c r="J230">
        <v>106.076</v>
      </c>
      <c r="K230">
        <f t="shared" si="14"/>
        <v>1.7191310690892883</v>
      </c>
      <c r="M230" s="5">
        <f t="shared" si="17"/>
        <v>2.68105959458098</v>
      </c>
      <c r="O230">
        <f t="shared" si="18"/>
        <v>-0.8025902244557264</v>
      </c>
      <c r="P230">
        <f t="shared" si="19"/>
        <v>-1.6843929279143133</v>
      </c>
      <c r="R230" s="5">
        <f t="shared" si="20"/>
        <v>1.3319865658805203</v>
      </c>
      <c r="S230" s="5">
        <f t="shared" si="21"/>
        <v>2.2137892693391072</v>
      </c>
    </row>
    <row r="231" spans="1:19" ht="12.75">
      <c r="A231" s="1">
        <v>37987</v>
      </c>
      <c r="B231" s="3">
        <v>11457.1</v>
      </c>
      <c r="C231" s="3">
        <v>10612.5</v>
      </c>
      <c r="D231" s="4">
        <v>10845.1</v>
      </c>
      <c r="E231" s="4">
        <v>106.319</v>
      </c>
      <c r="F231">
        <f ca="1">AVERAGE(OFFSET(Monthly!$B$3,3*(ROW()-33),0,3,1))</f>
        <v>1.0033333333333332</v>
      </c>
      <c r="G231">
        <f t="shared" si="15"/>
        <v>-2.168081343795676</v>
      </c>
      <c r="H231">
        <f t="shared" si="13"/>
        <v>1.6386502928678788</v>
      </c>
      <c r="I231" s="5">
        <f t="shared" si="16"/>
        <v>1.9142065810446196</v>
      </c>
      <c r="J231">
        <v>107.084</v>
      </c>
      <c r="K231">
        <f t="shared" si="14"/>
        <v>1.916762668063783</v>
      </c>
      <c r="M231" s="5">
        <f t="shared" si="17"/>
        <v>2.6064453938694925</v>
      </c>
      <c r="O231">
        <f t="shared" si="18"/>
        <v>-0.9108732477112864</v>
      </c>
      <c r="P231">
        <f t="shared" si="19"/>
        <v>-1.6031120605361593</v>
      </c>
      <c r="R231" s="5">
        <f t="shared" si="20"/>
        <v>1.4808558551859554</v>
      </c>
      <c r="S231" s="5">
        <f t="shared" si="21"/>
        <v>2.1730946680108283</v>
      </c>
    </row>
    <row r="232" spans="1:19" ht="12.75">
      <c r="A232" s="1">
        <v>38078</v>
      </c>
      <c r="B232" s="3">
        <v>11666.1</v>
      </c>
      <c r="C232" s="3">
        <v>10704.1</v>
      </c>
      <c r="D232" s="4">
        <v>10928.6</v>
      </c>
      <c r="E232" s="4">
        <v>106.966</v>
      </c>
      <c r="F232">
        <f ca="1">AVERAGE(OFFSET(Monthly!$B$3,3*(ROW()-33),0,3,1))</f>
        <v>1.01</v>
      </c>
      <c r="G232">
        <f t="shared" si="15"/>
        <v>-2.075636050866749</v>
      </c>
      <c r="H232">
        <f t="shared" si="13"/>
        <v>1.9894436383081182</v>
      </c>
      <c r="I232" s="5">
        <f t="shared" si="16"/>
        <v>2.62393476740398</v>
      </c>
      <c r="J232">
        <v>108.089</v>
      </c>
      <c r="K232">
        <f t="shared" si="14"/>
        <v>2.6901565533019953</v>
      </c>
      <c r="M232" s="5">
        <f t="shared" si="17"/>
        <v>3.0411033301978367</v>
      </c>
      <c r="O232">
        <f t="shared" si="18"/>
        <v>-1.6139347674039801</v>
      </c>
      <c r="P232">
        <f t="shared" si="19"/>
        <v>-2.031103330197837</v>
      </c>
      <c r="R232" s="5">
        <f t="shared" si="20"/>
        <v>2.2735103642652774</v>
      </c>
      <c r="S232" s="5">
        <f t="shared" si="21"/>
        <v>2.6906789270591336</v>
      </c>
    </row>
    <row r="233" spans="1:19" ht="12.75">
      <c r="A233" s="1">
        <v>38169</v>
      </c>
      <c r="B233" s="3">
        <v>11818.8</v>
      </c>
      <c r="C233" s="3">
        <v>10808.9</v>
      </c>
      <c r="D233" s="4">
        <v>11013</v>
      </c>
      <c r="E233" s="4">
        <v>107.358</v>
      </c>
      <c r="F233">
        <f ca="1">AVERAGE(OFFSET(Monthly!$B$3,3*(ROW()-33),0,3,1))</f>
        <v>1.4333333333333333</v>
      </c>
      <c r="G233">
        <f t="shared" si="15"/>
        <v>-1.8706524341171495</v>
      </c>
      <c r="H233">
        <f t="shared" si="13"/>
        <v>1.9745064542283377</v>
      </c>
      <c r="I233" s="5">
        <f t="shared" si="16"/>
        <v>3.196347432028803</v>
      </c>
      <c r="J233">
        <v>108.484</v>
      </c>
      <c r="K233">
        <f t="shared" si="14"/>
        <v>2.5676190425684204</v>
      </c>
      <c r="M233" s="5">
        <f t="shared" si="17"/>
        <v>4.247416804519618</v>
      </c>
      <c r="O233">
        <f t="shared" si="18"/>
        <v>-1.7630140986954694</v>
      </c>
      <c r="P233">
        <f t="shared" si="19"/>
        <v>-2.8140834711862848</v>
      </c>
      <c r="R233" s="5">
        <f t="shared" si="20"/>
        <v>2.873656616768778</v>
      </c>
      <c r="S233" s="5">
        <f t="shared" si="21"/>
        <v>3.924725989259594</v>
      </c>
    </row>
    <row r="234" spans="1:19" ht="12.75">
      <c r="A234" s="1">
        <v>38261</v>
      </c>
      <c r="B234" s="3">
        <v>11995.2</v>
      </c>
      <c r="C234" s="3">
        <v>10897.1</v>
      </c>
      <c r="D234" s="4">
        <v>11098.2</v>
      </c>
      <c r="E234" s="4">
        <v>107.98</v>
      </c>
      <c r="F234">
        <f ca="1">AVERAGE(OFFSET(Monthly!$B$3,3*(ROW()-33),0,3,1))</f>
        <v>1.95</v>
      </c>
      <c r="G234">
        <f t="shared" si="15"/>
        <v>-1.8286234216117394</v>
      </c>
      <c r="H234">
        <f t="shared" si="13"/>
        <v>2.2098277511353746</v>
      </c>
      <c r="I234" s="5">
        <f t="shared" si="16"/>
        <v>3.2764334642839317</v>
      </c>
      <c r="J234">
        <v>109.326</v>
      </c>
      <c r="K234">
        <f t="shared" si="14"/>
        <v>3.0178425959834394</v>
      </c>
      <c r="M234" s="5">
        <f t="shared" si="17"/>
        <v>4.166102346794056</v>
      </c>
      <c r="O234">
        <f t="shared" si="18"/>
        <v>-1.3264334642839317</v>
      </c>
      <c r="P234">
        <f t="shared" si="19"/>
        <v>-2.216102346794056</v>
      </c>
      <c r="R234" s="5">
        <f t="shared" si="20"/>
        <v>3.0152377340487866</v>
      </c>
      <c r="S234" s="5">
        <f t="shared" si="21"/>
        <v>3.904906616558911</v>
      </c>
    </row>
    <row r="235" spans="1:19" ht="12.75">
      <c r="A235" s="1">
        <v>38353</v>
      </c>
      <c r="B235" s="3">
        <v>12198.8</v>
      </c>
      <c r="C235" s="3">
        <v>10999.3</v>
      </c>
      <c r="D235" s="4">
        <v>11184.6</v>
      </c>
      <c r="E235" s="4">
        <v>108.617</v>
      </c>
      <c r="F235">
        <f ca="1">AVERAGE(OFFSET(Monthly!$B$3,3*(ROW()-33),0,3,1))</f>
        <v>2.4699999999999998</v>
      </c>
      <c r="G235">
        <f t="shared" si="15"/>
        <v>-1.6706197711262978</v>
      </c>
      <c r="H235">
        <f t="shared" si="13"/>
        <v>2.1383924209641374</v>
      </c>
      <c r="I235" s="5">
        <f t="shared" si="16"/>
        <v>3.6504299158971922</v>
      </c>
      <c r="J235">
        <v>109.936</v>
      </c>
      <c r="K235">
        <f t="shared" si="14"/>
        <v>2.6284805085846017</v>
      </c>
      <c r="M235" s="5">
        <f t="shared" si="17"/>
        <v>4.862452183169289</v>
      </c>
      <c r="O235">
        <f t="shared" si="18"/>
        <v>-1.1804299158971925</v>
      </c>
      <c r="P235">
        <f t="shared" si="19"/>
        <v>-2.392452183169289</v>
      </c>
      <c r="R235" s="5">
        <f t="shared" si="20"/>
        <v>3.40184288941367</v>
      </c>
      <c r="S235" s="5">
        <f t="shared" si="21"/>
        <v>4.613865156685767</v>
      </c>
    </row>
    <row r="236" spans="1:16" ht="12.75">
      <c r="A236" s="1">
        <v>38443</v>
      </c>
      <c r="B236" s="3">
        <v>12378</v>
      </c>
      <c r="C236" s="3">
        <v>11089.2</v>
      </c>
      <c r="D236" s="4">
        <v>11272.4</v>
      </c>
      <c r="E236" s="4">
        <v>109.083</v>
      </c>
      <c r="F236">
        <f ca="1">AVERAGE(OFFSET(Monthly!$B$3,3*(ROW()-33),0,3,1))</f>
        <v>2.9433333333333334</v>
      </c>
      <c r="G236">
        <f t="shared" si="15"/>
        <v>-1.6385598427299566</v>
      </c>
      <c r="H236">
        <f t="shared" si="13"/>
        <v>1.9598033392364453</v>
      </c>
      <c r="I236" s="5">
        <f t="shared" si="16"/>
        <v>3.622278745883057</v>
      </c>
      <c r="J236">
        <v>110.832</v>
      </c>
      <c r="K236">
        <f t="shared" si="14"/>
        <v>2.5060579444567987</v>
      </c>
      <c r="M236" s="5">
        <f t="shared" si="17"/>
        <v>4.357410877313754</v>
      </c>
      <c r="O236">
        <f t="shared" si="18"/>
        <v>-0.6789454125497238</v>
      </c>
      <c r="P236">
        <f t="shared" si="19"/>
        <v>-1.4140775439804205</v>
      </c>
    </row>
    <row r="237" spans="1:4" ht="12.75">
      <c r="A237" s="1">
        <v>38534</v>
      </c>
      <c r="D237" s="4">
        <v>11361.7</v>
      </c>
    </row>
    <row r="238" spans="1:16" ht="12.75">
      <c r="A238" s="1">
        <v>38626</v>
      </c>
      <c r="D238" s="4">
        <v>11452.6</v>
      </c>
      <c r="O238">
        <f>AVERAGE(O164:O236)</f>
        <v>0.1525800755888118</v>
      </c>
      <c r="P238">
        <f>AVERAGE(P164:P236)</f>
        <v>0.0987231628731762</v>
      </c>
    </row>
    <row r="239" spans="1:4" ht="12.75">
      <c r="A239" s="1">
        <v>38718</v>
      </c>
      <c r="D239" s="4">
        <v>11544.8</v>
      </c>
    </row>
    <row r="240" spans="1:4" ht="12.75">
      <c r="A240" s="1">
        <v>38808</v>
      </c>
      <c r="D240" s="4">
        <v>11638.2</v>
      </c>
    </row>
    <row r="241" spans="1:4" ht="12.75">
      <c r="A241" s="1">
        <v>38899</v>
      </c>
      <c r="D241" s="4">
        <v>11732.5</v>
      </c>
    </row>
    <row r="242" spans="1:4" ht="12.75">
      <c r="A242" s="1">
        <v>38991</v>
      </c>
      <c r="D242" s="4">
        <v>11827.5</v>
      </c>
    </row>
    <row r="243" spans="1:4" ht="12.75">
      <c r="A243" s="1">
        <v>39083</v>
      </c>
      <c r="D243" s="4">
        <v>11923.2</v>
      </c>
    </row>
    <row r="244" spans="1:4" ht="12.75">
      <c r="A244" s="1">
        <v>39173</v>
      </c>
      <c r="D244" s="4">
        <v>12019.4</v>
      </c>
    </row>
    <row r="245" spans="1:4" ht="12.75">
      <c r="A245" s="1">
        <v>39264</v>
      </c>
      <c r="D245" s="4">
        <v>12115.9</v>
      </c>
    </row>
    <row r="246" spans="1:4" ht="12.75">
      <c r="A246" s="1">
        <v>39356</v>
      </c>
      <c r="D246" s="4">
        <v>12212.5</v>
      </c>
    </row>
    <row r="247" spans="1:4" ht="12.75">
      <c r="A247" s="1">
        <v>39448</v>
      </c>
      <c r="D247" s="4">
        <v>12309.2</v>
      </c>
    </row>
    <row r="248" spans="1:4" ht="12.75">
      <c r="A248" s="1">
        <v>39539</v>
      </c>
      <c r="D248" s="4">
        <v>12405.8</v>
      </c>
    </row>
    <row r="249" spans="1:4" ht="12.75">
      <c r="A249" s="1">
        <v>39630</v>
      </c>
      <c r="D249" s="4">
        <v>12502.3</v>
      </c>
    </row>
    <row r="250" spans="1:4" ht="12.75">
      <c r="A250" s="1">
        <v>39722</v>
      </c>
      <c r="D250" s="4">
        <v>12598.5</v>
      </c>
    </row>
    <row r="251" spans="1:4" ht="12.75">
      <c r="A251" s="1">
        <v>39814</v>
      </c>
      <c r="D251" s="4">
        <v>12694.2</v>
      </c>
    </row>
    <row r="252" spans="1:4" ht="12.75">
      <c r="A252" s="1">
        <v>39904</v>
      </c>
      <c r="D252" s="4">
        <v>12789.5</v>
      </c>
    </row>
    <row r="253" spans="1:4" ht="12.75">
      <c r="A253" s="1">
        <v>39995</v>
      </c>
      <c r="D253" s="4">
        <v>12883.9</v>
      </c>
    </row>
    <row r="254" spans="1:4" ht="12.75">
      <c r="A254" s="1">
        <v>40087</v>
      </c>
      <c r="D254" s="4">
        <v>12977.9</v>
      </c>
    </row>
    <row r="255" spans="1:4" ht="12.75">
      <c r="A255" s="1">
        <v>40179</v>
      </c>
      <c r="D255" s="4">
        <v>13071.5</v>
      </c>
    </row>
    <row r="256" spans="1:4" ht="12.75">
      <c r="A256" s="1">
        <v>40269</v>
      </c>
      <c r="D256" s="4">
        <v>13164.5</v>
      </c>
    </row>
    <row r="257" spans="1:4" ht="12.75">
      <c r="A257" s="1">
        <v>40360</v>
      </c>
      <c r="D257" s="4">
        <v>13257.3</v>
      </c>
    </row>
    <row r="258" spans="1:4" ht="12.75">
      <c r="A258" s="1">
        <v>40452</v>
      </c>
      <c r="D258" s="4">
        <v>13349.7</v>
      </c>
    </row>
    <row r="259" spans="1:4" ht="12.75">
      <c r="A259" s="1">
        <v>40544</v>
      </c>
      <c r="D259" s="4">
        <v>13441.6</v>
      </c>
    </row>
    <row r="260" spans="1:4" ht="12.75">
      <c r="A260" s="1">
        <v>40634</v>
      </c>
      <c r="D260" s="4">
        <v>13533.2</v>
      </c>
    </row>
    <row r="261" spans="1:4" ht="12.75">
      <c r="A261" s="1">
        <v>40725</v>
      </c>
      <c r="D261" s="4">
        <v>13624.3</v>
      </c>
    </row>
    <row r="262" spans="1:4" ht="12.75">
      <c r="A262" s="1">
        <v>40817</v>
      </c>
      <c r="D262" s="4">
        <v>13715</v>
      </c>
    </row>
    <row r="263" spans="1:4" ht="12.75">
      <c r="A263" s="1">
        <v>40909</v>
      </c>
      <c r="D263" s="4">
        <v>13805.4</v>
      </c>
    </row>
    <row r="264" spans="1:4" ht="12.75">
      <c r="A264" s="1">
        <v>41000</v>
      </c>
      <c r="D264" s="4">
        <v>13895.8</v>
      </c>
    </row>
    <row r="265" spans="1:4" ht="12.75">
      <c r="A265" s="1">
        <v>41091</v>
      </c>
      <c r="D265" s="4">
        <v>13986.3</v>
      </c>
    </row>
    <row r="266" spans="1:4" ht="12.75">
      <c r="A266" s="1">
        <v>41183</v>
      </c>
      <c r="D266" s="4">
        <v>14077</v>
      </c>
    </row>
    <row r="267" spans="1:4" ht="12.75">
      <c r="A267" s="1">
        <v>41275</v>
      </c>
      <c r="D267" s="4">
        <v>14168</v>
      </c>
    </row>
    <row r="268" spans="1:4" ht="12.75">
      <c r="A268" s="1">
        <v>41365</v>
      </c>
      <c r="D268" s="4">
        <v>14259.1</v>
      </c>
    </row>
    <row r="269" spans="1:4" ht="12.75">
      <c r="A269" s="1">
        <v>41456</v>
      </c>
      <c r="D269" s="4">
        <v>14350.2</v>
      </c>
    </row>
    <row r="270" spans="1:4" ht="12.75">
      <c r="A270" s="1">
        <v>41548</v>
      </c>
      <c r="D270" s="4">
        <v>14441.3</v>
      </c>
    </row>
    <row r="271" spans="1:4" ht="12.75">
      <c r="A271" s="1">
        <v>41640</v>
      </c>
      <c r="D271" s="4">
        <v>14532.4</v>
      </c>
    </row>
    <row r="272" spans="1:4" ht="12.75">
      <c r="A272" s="1">
        <v>41730</v>
      </c>
      <c r="D272" s="4">
        <v>14623.7</v>
      </c>
    </row>
    <row r="273" spans="1:4" ht="12.75">
      <c r="A273" s="1">
        <v>41821</v>
      </c>
      <c r="D273" s="4">
        <v>14715.3</v>
      </c>
    </row>
    <row r="274" spans="1:4" ht="12.75">
      <c r="A274" s="1">
        <v>41913</v>
      </c>
      <c r="D274" s="4">
        <v>14807</v>
      </c>
    </row>
    <row r="275" spans="1:4" ht="12.75">
      <c r="A275" s="1">
        <v>42005</v>
      </c>
      <c r="D275" s="4">
        <v>14898.9</v>
      </c>
    </row>
    <row r="276" spans="1:4" ht="12.75">
      <c r="A276" s="1">
        <v>42095</v>
      </c>
      <c r="D276" s="4">
        <v>14990.9</v>
      </c>
    </row>
    <row r="277" spans="1:4" ht="12.75">
      <c r="A277" s="1">
        <v>42186</v>
      </c>
      <c r="D277" s="4">
        <v>15083</v>
      </c>
    </row>
    <row r="278" spans="1:4" ht="12.75">
      <c r="A278" s="1">
        <v>42278</v>
      </c>
      <c r="D278" s="4">
        <v>15175.2</v>
      </c>
    </row>
  </sheetData>
  <printOptions gridLines="1"/>
  <pageMargins left="0.75" right="0.75" top="1" bottom="1" header="0.5" footer="0.5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 L. Beyer-Powe</cp:lastModifiedBy>
  <dcterms:created xsi:type="dcterms:W3CDTF">2005-10-03T16:23:45Z</dcterms:created>
  <dcterms:modified xsi:type="dcterms:W3CDTF">2006-01-03T13:41:27Z</dcterms:modified>
  <cp:category/>
  <cp:version/>
  <cp:contentType/>
  <cp:contentStatus/>
</cp:coreProperties>
</file>